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codeName="ThisWorkbook" defaultThemeVersion="124226"/>
  <mc:AlternateContent xmlns:mc="http://schemas.openxmlformats.org/markup-compatibility/2006">
    <mc:Choice Requires="x15">
      <x15ac:absPath xmlns:x15ac="http://schemas.microsoft.com/office/spreadsheetml/2010/11/ac" url="C:\Users\TORU\Desktop\"/>
    </mc:Choice>
  </mc:AlternateContent>
  <bookViews>
    <workbookView xWindow="0" yWindow="0" windowWidth="19200" windowHeight="7778" tabRatio="720" activeTab="1"/>
  </bookViews>
  <sheets>
    <sheet name="入力の方法" sheetId="10" r:id="rId1"/>
    <sheet name="様式5" sheetId="2" r:id="rId2"/>
    <sheet name="様式6" sheetId="11" r:id="rId3"/>
    <sheet name="様式7" sheetId="12" r:id="rId4"/>
    <sheet name="様式8" sheetId="13" r:id="rId5"/>
    <sheet name="様式9" sheetId="14" r:id="rId6"/>
  </sheets>
  <definedNames>
    <definedName name="_xlnm._FilterDatabase" localSheetId="3" hidden="1">様式7!$A$5:$Q$28</definedName>
    <definedName name="_xlnm.Print_Area" localSheetId="0">入力の方法!$A$1:$Q$62</definedName>
    <definedName name="_xlnm.Print_Area" localSheetId="1">様式5!$C$1:$T$309</definedName>
    <definedName name="_xlnm.Print_Area" localSheetId="2">様式6!$A$1:$AF$34</definedName>
    <definedName name="_xlnm.Print_Area" localSheetId="3">様式7!$A$1:$R$126</definedName>
    <definedName name="_xlnm.Print_Area" localSheetId="4">様式8!$A$1:$AD$40</definedName>
    <definedName name="_xlnm.Print_Area" localSheetId="5">様式9!$A$1:$BW$34</definedName>
    <definedName name="_xlnm.Print_Titles" localSheetId="1">様式5!$1:$9</definedName>
    <definedName name="_xlnm.Print_Titles" localSheetId="3">様式7!$1:$6</definedName>
  </definedNames>
  <calcPr calcId="152511"/>
  <customWorkbookViews>
    <customWorkbookView name="NANS21 - 個人用ビュー" guid="{BD53BFBC-3918-4500-B932-4C89A5FE48A3}" mergeInterval="0" personalView="1" maximized="1" windowWidth="1366" windowHeight="530" tabRatio="720" activeSheetId="1" showComments="commIndAndComment"/>
  </customWorkbookViews>
</workbook>
</file>

<file path=xl/calcChain.xml><?xml version="1.0" encoding="utf-8"?>
<calcChain xmlns="http://schemas.openxmlformats.org/spreadsheetml/2006/main">
  <c r="Z32" i="11" l="1"/>
  <c r="I32" i="11"/>
  <c r="C13" i="12"/>
  <c r="C15" i="12"/>
  <c r="C17" i="12"/>
  <c r="C19" i="12"/>
  <c r="C21" i="12"/>
  <c r="C23" i="12"/>
  <c r="C25" i="12"/>
  <c r="C27" i="12"/>
  <c r="C29" i="12"/>
  <c r="C31" i="12"/>
  <c r="C33" i="12"/>
  <c r="C35" i="12"/>
  <c r="C37" i="12"/>
  <c r="C39" i="12"/>
  <c r="C41" i="12"/>
  <c r="C43" i="12"/>
  <c r="C45" i="12"/>
  <c r="C47" i="12"/>
  <c r="C49" i="12"/>
  <c r="C51" i="12"/>
  <c r="C53" i="12"/>
  <c r="C55" i="12"/>
  <c r="C57" i="12"/>
  <c r="C59" i="12"/>
  <c r="C61" i="12"/>
  <c r="C63" i="12"/>
  <c r="C65" i="12"/>
  <c r="C67" i="12"/>
  <c r="C69" i="12"/>
  <c r="C71" i="12"/>
  <c r="C73" i="12"/>
  <c r="C75" i="12"/>
  <c r="C77" i="12"/>
  <c r="C79" i="12"/>
  <c r="C81" i="12"/>
  <c r="C83" i="12"/>
  <c r="C85" i="12"/>
  <c r="C87" i="12"/>
  <c r="C89" i="12"/>
  <c r="C91" i="12"/>
  <c r="C93" i="12"/>
  <c r="C95" i="12"/>
  <c r="C97" i="12"/>
  <c r="C99" i="12"/>
  <c r="C101" i="12"/>
  <c r="C103" i="12"/>
  <c r="C105" i="12"/>
  <c r="C107" i="12"/>
  <c r="C109" i="12"/>
  <c r="C111" i="12"/>
  <c r="C113" i="12"/>
  <c r="C115" i="12"/>
  <c r="C117" i="12"/>
  <c r="C119" i="12"/>
  <c r="C121" i="12"/>
  <c r="C123" i="12"/>
  <c r="C125" i="12"/>
  <c r="AQ126" i="12" s="1"/>
  <c r="C9" i="12"/>
  <c r="C11" i="12"/>
  <c r="AQ12" i="12" s="1"/>
  <c r="C7" i="12"/>
  <c r="AR126" i="12"/>
  <c r="AP126" i="12"/>
  <c r="AO126" i="12"/>
  <c r="AN126" i="12"/>
  <c r="AL125" i="12"/>
  <c r="AK125" i="12"/>
  <c r="AJ125" i="12"/>
  <c r="AH125" i="12"/>
  <c r="AG125" i="12"/>
  <c r="AH121" i="12"/>
  <c r="AR120" i="12"/>
  <c r="AQ120" i="12"/>
  <c r="AP120" i="12"/>
  <c r="AO120" i="12"/>
  <c r="AN120" i="12"/>
  <c r="AM120" i="12"/>
  <c r="AL119" i="12"/>
  <c r="AK119" i="12"/>
  <c r="AJ119" i="12"/>
  <c r="AI119" i="12"/>
  <c r="AH119" i="12"/>
  <c r="AG119" i="12"/>
  <c r="AR118" i="12"/>
  <c r="AQ118" i="12"/>
  <c r="AP118" i="12"/>
  <c r="AO118" i="12"/>
  <c r="AN118" i="12"/>
  <c r="AM118" i="12"/>
  <c r="AL117" i="12"/>
  <c r="AK117" i="12"/>
  <c r="AJ117" i="12"/>
  <c r="AI117" i="12"/>
  <c r="AH117" i="12"/>
  <c r="AG117" i="12"/>
  <c r="AO116" i="12"/>
  <c r="AP114" i="12"/>
  <c r="AK113" i="12"/>
  <c r="AH113" i="12"/>
  <c r="AR112" i="12"/>
  <c r="AQ112" i="12"/>
  <c r="AP112" i="12"/>
  <c r="AO112" i="12"/>
  <c r="AN112" i="12"/>
  <c r="AM112" i="12"/>
  <c r="AL111" i="12"/>
  <c r="AK111" i="12"/>
  <c r="AJ111" i="12"/>
  <c r="AI111" i="12"/>
  <c r="AH111" i="12"/>
  <c r="AG111" i="12"/>
  <c r="AR110" i="12"/>
  <c r="AQ110" i="12"/>
  <c r="AP110" i="12"/>
  <c r="AO110" i="12"/>
  <c r="AN110" i="12"/>
  <c r="AM110" i="12"/>
  <c r="AL109" i="12"/>
  <c r="AK109" i="12"/>
  <c r="AJ109" i="12"/>
  <c r="AI109" i="12"/>
  <c r="AH109" i="12"/>
  <c r="AG109" i="12"/>
  <c r="AG107" i="12"/>
  <c r="AP106" i="12"/>
  <c r="AK105" i="12"/>
  <c r="AH105" i="12"/>
  <c r="AR104" i="12"/>
  <c r="AQ104" i="12"/>
  <c r="AP104" i="12"/>
  <c r="AO104" i="12"/>
  <c r="AN104" i="12"/>
  <c r="AM104" i="12"/>
  <c r="AL103" i="12"/>
  <c r="AK103" i="12"/>
  <c r="AJ103" i="12"/>
  <c r="AI103" i="12"/>
  <c r="AH103" i="12"/>
  <c r="AG103" i="12"/>
  <c r="AR102" i="12"/>
  <c r="AQ102" i="12"/>
  <c r="AP102" i="12"/>
  <c r="AO102" i="12"/>
  <c r="AN102" i="12"/>
  <c r="AM102" i="12"/>
  <c r="AL101" i="12"/>
  <c r="AK101" i="12"/>
  <c r="AJ101" i="12"/>
  <c r="AI101" i="12"/>
  <c r="AH101" i="12"/>
  <c r="AG101" i="12"/>
  <c r="AO100" i="12"/>
  <c r="AP98" i="12"/>
  <c r="AK97" i="12"/>
  <c r="AH97" i="12"/>
  <c r="AR96" i="12"/>
  <c r="AQ96" i="12"/>
  <c r="AP96" i="12"/>
  <c r="AO96" i="12"/>
  <c r="AN96" i="12"/>
  <c r="AM96" i="12"/>
  <c r="AL95" i="12"/>
  <c r="AK95" i="12"/>
  <c r="AJ95" i="12"/>
  <c r="AI95" i="12"/>
  <c r="AH95" i="12"/>
  <c r="AG95" i="12"/>
  <c r="AR94" i="12"/>
  <c r="AQ94" i="12"/>
  <c r="AP94" i="12"/>
  <c r="AO94" i="12"/>
  <c r="AN94" i="12"/>
  <c r="AM94" i="12"/>
  <c r="AL93" i="12"/>
  <c r="AK93" i="12"/>
  <c r="AJ93" i="12"/>
  <c r="AI93" i="12"/>
  <c r="AH93" i="12"/>
  <c r="AG93" i="12"/>
  <c r="AG91" i="12"/>
  <c r="AP90" i="12"/>
  <c r="AK89" i="12"/>
  <c r="AH89" i="12"/>
  <c r="AR88" i="12"/>
  <c r="AQ88" i="12"/>
  <c r="AP88" i="12"/>
  <c r="AO88" i="12"/>
  <c r="AN88" i="12"/>
  <c r="AM88" i="12"/>
  <c r="AL87" i="12"/>
  <c r="AK87" i="12"/>
  <c r="AJ87" i="12"/>
  <c r="AI87" i="12"/>
  <c r="AH87" i="12"/>
  <c r="AG87" i="12"/>
  <c r="AR86" i="12"/>
  <c r="AQ86" i="12"/>
  <c r="AP86" i="12"/>
  <c r="AO86" i="12"/>
  <c r="AN86" i="12"/>
  <c r="AM86" i="12"/>
  <c r="AL85" i="12"/>
  <c r="AK85" i="12"/>
  <c r="AJ85" i="12"/>
  <c r="AI85" i="12"/>
  <c r="AH85" i="12"/>
  <c r="AG85" i="12"/>
  <c r="AO84" i="12"/>
  <c r="AP82" i="12"/>
  <c r="AK81" i="12"/>
  <c r="AH81" i="12"/>
  <c r="AR80" i="12"/>
  <c r="AQ80" i="12"/>
  <c r="AP80" i="12"/>
  <c r="AO80" i="12"/>
  <c r="AN80" i="12"/>
  <c r="AM80" i="12"/>
  <c r="AL79" i="12"/>
  <c r="AK79" i="12"/>
  <c r="AJ79" i="12"/>
  <c r="AI79" i="12"/>
  <c r="AH79" i="12"/>
  <c r="AG79" i="12"/>
  <c r="AR78" i="12"/>
  <c r="AQ78" i="12"/>
  <c r="AP78" i="12"/>
  <c r="AO78" i="12"/>
  <c r="AN78" i="12"/>
  <c r="AM78" i="12"/>
  <c r="AL77" i="12"/>
  <c r="AK77" i="12"/>
  <c r="AJ77" i="12"/>
  <c r="AI77" i="12"/>
  <c r="AH77" i="12"/>
  <c r="AG77" i="12"/>
  <c r="AG75" i="12"/>
  <c r="AP74" i="12"/>
  <c r="AK73" i="12"/>
  <c r="AH73" i="12"/>
  <c r="AR72" i="12"/>
  <c r="AQ72" i="12"/>
  <c r="AP72" i="12"/>
  <c r="AO72" i="12"/>
  <c r="AN72" i="12"/>
  <c r="AM72" i="12"/>
  <c r="AL71" i="12"/>
  <c r="AK71" i="12"/>
  <c r="AJ71" i="12"/>
  <c r="AI71" i="12"/>
  <c r="AH71" i="12"/>
  <c r="AG71" i="12"/>
  <c r="AR70" i="12"/>
  <c r="AQ70" i="12"/>
  <c r="AP70" i="12"/>
  <c r="AO70" i="12"/>
  <c r="AN70" i="12"/>
  <c r="AM70" i="12"/>
  <c r="AL69" i="12"/>
  <c r="AK69" i="12"/>
  <c r="AJ69" i="12"/>
  <c r="AI69" i="12"/>
  <c r="AH69" i="12"/>
  <c r="AG69" i="12"/>
  <c r="AO68" i="12"/>
  <c r="AP66" i="12"/>
  <c r="AK65" i="12"/>
  <c r="AH65" i="12"/>
  <c r="AR64" i="12"/>
  <c r="AQ64" i="12"/>
  <c r="AP64" i="12"/>
  <c r="AO64" i="12"/>
  <c r="AN64" i="12"/>
  <c r="AM64" i="12"/>
  <c r="AL63" i="12"/>
  <c r="AK63" i="12"/>
  <c r="AJ63" i="12"/>
  <c r="AI63" i="12"/>
  <c r="AH63" i="12"/>
  <c r="AG63" i="12"/>
  <c r="AR62" i="12"/>
  <c r="AQ62" i="12"/>
  <c r="AP62" i="12"/>
  <c r="AO62" i="12"/>
  <c r="AN62" i="12"/>
  <c r="AM62" i="12"/>
  <c r="AL61" i="12"/>
  <c r="AK61" i="12"/>
  <c r="AJ61" i="12"/>
  <c r="AI61" i="12"/>
  <c r="AH61" i="12"/>
  <c r="AG61" i="12"/>
  <c r="AG59" i="12"/>
  <c r="AP58" i="12"/>
  <c r="AK57" i="12"/>
  <c r="AH57" i="12"/>
  <c r="AR56" i="12"/>
  <c r="AQ56" i="12"/>
  <c r="AP56" i="12"/>
  <c r="AO56" i="12"/>
  <c r="AN56" i="12"/>
  <c r="AM56" i="12"/>
  <c r="AL55" i="12"/>
  <c r="AK55" i="12"/>
  <c r="AJ55" i="12"/>
  <c r="AI55" i="12"/>
  <c r="AH55" i="12"/>
  <c r="AG55" i="12"/>
  <c r="AR54" i="12"/>
  <c r="AQ54" i="12"/>
  <c r="AP54" i="12"/>
  <c r="AO54" i="12"/>
  <c r="AN54" i="12"/>
  <c r="AM54" i="12"/>
  <c r="AL53" i="12"/>
  <c r="AK53" i="12"/>
  <c r="AJ53" i="12"/>
  <c r="AI53" i="12"/>
  <c r="AH53" i="12"/>
  <c r="AG53" i="12"/>
  <c r="AO52" i="12"/>
  <c r="AG51" i="12"/>
  <c r="AP50" i="12"/>
  <c r="AK49" i="12"/>
  <c r="AH49" i="12"/>
  <c r="AR48" i="12"/>
  <c r="AQ48" i="12"/>
  <c r="AP48" i="12"/>
  <c r="AO48" i="12"/>
  <c r="AN48" i="12"/>
  <c r="AM48" i="12"/>
  <c r="AL47" i="12"/>
  <c r="AK47" i="12"/>
  <c r="AJ47" i="12"/>
  <c r="AI47" i="12"/>
  <c r="AH47" i="12"/>
  <c r="AG47" i="12"/>
  <c r="AR46" i="12"/>
  <c r="AQ46" i="12"/>
  <c r="AP46" i="12"/>
  <c r="AO46" i="12"/>
  <c r="AN46" i="12"/>
  <c r="AM46" i="12"/>
  <c r="AL45" i="12"/>
  <c r="AK45" i="12"/>
  <c r="AJ45" i="12"/>
  <c r="AI45" i="12"/>
  <c r="AH45" i="12"/>
  <c r="AG45" i="12"/>
  <c r="AO44" i="12"/>
  <c r="AG43" i="12"/>
  <c r="AP42" i="12"/>
  <c r="AK41" i="12"/>
  <c r="AH41" i="12"/>
  <c r="AR40" i="12"/>
  <c r="AQ40" i="12"/>
  <c r="AP40" i="12"/>
  <c r="AO40" i="12"/>
  <c r="AN40" i="12"/>
  <c r="AM40" i="12"/>
  <c r="AL39" i="12"/>
  <c r="AK39" i="12"/>
  <c r="AJ39" i="12"/>
  <c r="AI39" i="12"/>
  <c r="AH39" i="12"/>
  <c r="AG39" i="12"/>
  <c r="AR38" i="12"/>
  <c r="AQ38" i="12"/>
  <c r="AP38" i="12"/>
  <c r="AO38" i="12"/>
  <c r="AN38" i="12"/>
  <c r="AM38" i="12"/>
  <c r="AL37" i="12"/>
  <c r="AK37" i="12"/>
  <c r="AJ37" i="12"/>
  <c r="AI37" i="12"/>
  <c r="AH37" i="12"/>
  <c r="AG37" i="12"/>
  <c r="AO36" i="12"/>
  <c r="AG35" i="12"/>
  <c r="AP34" i="12"/>
  <c r="AO34" i="12"/>
  <c r="AK33" i="12"/>
  <c r="AH33" i="12"/>
  <c r="AG33" i="12"/>
  <c r="AR32" i="12"/>
  <c r="AQ32" i="12"/>
  <c r="AP32" i="12"/>
  <c r="AO32" i="12"/>
  <c r="AN32" i="12"/>
  <c r="AM32" i="12"/>
  <c r="AL31" i="12"/>
  <c r="AK31" i="12"/>
  <c r="AJ31" i="12"/>
  <c r="AI31" i="12"/>
  <c r="AH31" i="12"/>
  <c r="AG31" i="12"/>
  <c r="AR30" i="12"/>
  <c r="AQ30" i="12"/>
  <c r="AP30" i="12"/>
  <c r="AO30" i="12"/>
  <c r="AN30" i="12"/>
  <c r="AM30" i="12"/>
  <c r="AL29" i="12"/>
  <c r="AK29" i="12"/>
  <c r="AJ29" i="12"/>
  <c r="AI29" i="12"/>
  <c r="AH29" i="12"/>
  <c r="AG29" i="12"/>
  <c r="AO28" i="12"/>
  <c r="AG27" i="12"/>
  <c r="AP26" i="12"/>
  <c r="AO26" i="12"/>
  <c r="AK25" i="12"/>
  <c r="AH25" i="12"/>
  <c r="AG25" i="12"/>
  <c r="AR24" i="12"/>
  <c r="AQ24" i="12"/>
  <c r="AP24" i="12"/>
  <c r="AO24" i="12"/>
  <c r="AN24" i="12"/>
  <c r="AM24" i="12"/>
  <c r="AL23" i="12"/>
  <c r="AK23" i="12"/>
  <c r="AJ23" i="12"/>
  <c r="AI23" i="12"/>
  <c r="AH23" i="12"/>
  <c r="AG23" i="12"/>
  <c r="AR22" i="12"/>
  <c r="AQ22" i="12"/>
  <c r="AP22" i="12"/>
  <c r="AO22" i="12"/>
  <c r="AN22" i="12"/>
  <c r="AM22" i="12"/>
  <c r="AL21" i="12"/>
  <c r="AK21" i="12"/>
  <c r="AJ21" i="12"/>
  <c r="AI21" i="12"/>
  <c r="AH21" i="12"/>
  <c r="AG21" i="12"/>
  <c r="AO20" i="12"/>
  <c r="AL19" i="12"/>
  <c r="AG19" i="12"/>
  <c r="AP18" i="12"/>
  <c r="AO18" i="12"/>
  <c r="AM18" i="12"/>
  <c r="AL17" i="12"/>
  <c r="AK17" i="12"/>
  <c r="AJ17" i="12"/>
  <c r="AI17" i="12"/>
  <c r="AH17" i="12"/>
  <c r="AG17" i="12"/>
  <c r="AR16" i="12"/>
  <c r="AQ16" i="12"/>
  <c r="AP16" i="12"/>
  <c r="AO16" i="12"/>
  <c r="AN16" i="12"/>
  <c r="AM16" i="12"/>
  <c r="AL15" i="12"/>
  <c r="AK15" i="12"/>
  <c r="AJ15" i="12"/>
  <c r="AI15" i="12"/>
  <c r="AH15" i="12"/>
  <c r="AG15" i="12"/>
  <c r="AR14" i="12"/>
  <c r="AQ14" i="12"/>
  <c r="AP14" i="12"/>
  <c r="AO14" i="12"/>
  <c r="AN14" i="12"/>
  <c r="AM14" i="12"/>
  <c r="AL13" i="12"/>
  <c r="AK13" i="12"/>
  <c r="AJ13" i="12"/>
  <c r="AI13" i="12"/>
  <c r="AH13" i="12"/>
  <c r="AG13" i="12"/>
  <c r="AR12" i="12"/>
  <c r="AP12" i="12"/>
  <c r="AO12" i="12"/>
  <c r="AN12" i="12"/>
  <c r="AL11" i="12"/>
  <c r="AK11" i="12"/>
  <c r="AJ11" i="12"/>
  <c r="AI11" i="12"/>
  <c r="AH11" i="12"/>
  <c r="AG11" i="12"/>
  <c r="AR10" i="12"/>
  <c r="AQ10" i="12"/>
  <c r="AP10" i="12"/>
  <c r="AO10" i="12"/>
  <c r="AN10" i="12"/>
  <c r="AM10" i="12"/>
  <c r="AL9" i="12"/>
  <c r="AK9" i="12"/>
  <c r="AJ9" i="12"/>
  <c r="AI9" i="12"/>
  <c r="AH9" i="12"/>
  <c r="AG9" i="12"/>
  <c r="AR8" i="12"/>
  <c r="AQ8" i="12"/>
  <c r="AP8" i="12"/>
  <c r="AO8" i="12"/>
  <c r="AN8" i="12"/>
  <c r="AM8" i="12"/>
  <c r="AL7" i="12"/>
  <c r="AK7" i="12"/>
  <c r="AJ7" i="12"/>
  <c r="AI7" i="12"/>
  <c r="AH7" i="12"/>
  <c r="AG7" i="12"/>
  <c r="AE126" i="12"/>
  <c r="AD126" i="12"/>
  <c r="AC126" i="12"/>
  <c r="AB126" i="12"/>
  <c r="AA126" i="12"/>
  <c r="Z126" i="12"/>
  <c r="AC124" i="12"/>
  <c r="AE122" i="12"/>
  <c r="AD122" i="12"/>
  <c r="AA122" i="12"/>
  <c r="Z122" i="12"/>
  <c r="AE120" i="12"/>
  <c r="AD120" i="12"/>
  <c r="AC120" i="12"/>
  <c r="AB120" i="12"/>
  <c r="AA120" i="12"/>
  <c r="Z120" i="12"/>
  <c r="AE118" i="12"/>
  <c r="AD118" i="12"/>
  <c r="AC118" i="12"/>
  <c r="AB118" i="12"/>
  <c r="AA118" i="12"/>
  <c r="Z118" i="12"/>
  <c r="AC116" i="12"/>
  <c r="AE114" i="12"/>
  <c r="AD114" i="12"/>
  <c r="AA114" i="12"/>
  <c r="Z114" i="12"/>
  <c r="AE112" i="12"/>
  <c r="AD112" i="12"/>
  <c r="AC112" i="12"/>
  <c r="AB112" i="12"/>
  <c r="AA112" i="12"/>
  <c r="Z112" i="12"/>
  <c r="AE110" i="12"/>
  <c r="AD110" i="12"/>
  <c r="AC110" i="12"/>
  <c r="AB110" i="12"/>
  <c r="AA110" i="12"/>
  <c r="Z110" i="12"/>
  <c r="AC108" i="12"/>
  <c r="AE106" i="12"/>
  <c r="AD106" i="12"/>
  <c r="AA106" i="12"/>
  <c r="Z106" i="12"/>
  <c r="AE104" i="12"/>
  <c r="AD104" i="12"/>
  <c r="AC104" i="12"/>
  <c r="AB104" i="12"/>
  <c r="AA104" i="12"/>
  <c r="Z104" i="12"/>
  <c r="AE102" i="12"/>
  <c r="AD102" i="12"/>
  <c r="AC102" i="12"/>
  <c r="AB102" i="12"/>
  <c r="AA102" i="12"/>
  <c r="Z102" i="12"/>
  <c r="AC100" i="12"/>
  <c r="AE98" i="12"/>
  <c r="AD98" i="12"/>
  <c r="AA98" i="12"/>
  <c r="Z98" i="12"/>
  <c r="AE96" i="12"/>
  <c r="AD96" i="12"/>
  <c r="AC96" i="12"/>
  <c r="AB96" i="12"/>
  <c r="AA96" i="12"/>
  <c r="Z96" i="12"/>
  <c r="AE94" i="12"/>
  <c r="AD94" i="12"/>
  <c r="AC94" i="12"/>
  <c r="AB94" i="12"/>
  <c r="AA94" i="12"/>
  <c r="Z94" i="12"/>
  <c r="AC92" i="12"/>
  <c r="AE90" i="12"/>
  <c r="AD90" i="12"/>
  <c r="AA90" i="12"/>
  <c r="Z90" i="12"/>
  <c r="AE88" i="12"/>
  <c r="AD88" i="12"/>
  <c r="AC88" i="12"/>
  <c r="AB88" i="12"/>
  <c r="AA88" i="12"/>
  <c r="Z88" i="12"/>
  <c r="AE86" i="12"/>
  <c r="AD86" i="12"/>
  <c r="AC86" i="12"/>
  <c r="AB86" i="12"/>
  <c r="AA86" i="12"/>
  <c r="Z86" i="12"/>
  <c r="AC84" i="12"/>
  <c r="AE82" i="12"/>
  <c r="AD82" i="12"/>
  <c r="AA82" i="12"/>
  <c r="Z82" i="12"/>
  <c r="AE80" i="12"/>
  <c r="AD80" i="12"/>
  <c r="AC80" i="12"/>
  <c r="AB80" i="12"/>
  <c r="AA80" i="12"/>
  <c r="Z80" i="12"/>
  <c r="AE78" i="12"/>
  <c r="AD78" i="12"/>
  <c r="AC78" i="12"/>
  <c r="AB78" i="12"/>
  <c r="AA78" i="12"/>
  <c r="Z78" i="12"/>
  <c r="AC76" i="12"/>
  <c r="AE74" i="12"/>
  <c r="AD74" i="12"/>
  <c r="AC74" i="12"/>
  <c r="AA74" i="12"/>
  <c r="Z74" i="12"/>
  <c r="AE72" i="12"/>
  <c r="AD72" i="12"/>
  <c r="AC72" i="12"/>
  <c r="AB72" i="12"/>
  <c r="AA72" i="12"/>
  <c r="Z72" i="12"/>
  <c r="AE70" i="12"/>
  <c r="AD70" i="12"/>
  <c r="AC70" i="12"/>
  <c r="AB70" i="12"/>
  <c r="AA70" i="12"/>
  <c r="Z70" i="12"/>
  <c r="AB68" i="12"/>
  <c r="AE66" i="12"/>
  <c r="AD66" i="12"/>
  <c r="AC66" i="12"/>
  <c r="AA66" i="12"/>
  <c r="Z66" i="12"/>
  <c r="AE64" i="12"/>
  <c r="AD64" i="12"/>
  <c r="AC64" i="12"/>
  <c r="AB64" i="12"/>
  <c r="AA64" i="12"/>
  <c r="Z64" i="12"/>
  <c r="AE62" i="12"/>
  <c r="AD62" i="12"/>
  <c r="AC62" i="12"/>
  <c r="AB62" i="12"/>
  <c r="AA62" i="12"/>
  <c r="Z62" i="12"/>
  <c r="AC60" i="12"/>
  <c r="AE58" i="12"/>
  <c r="AD58" i="12"/>
  <c r="AC58" i="12"/>
  <c r="AA58" i="12"/>
  <c r="Z58" i="12"/>
  <c r="AE56" i="12"/>
  <c r="AD56" i="12"/>
  <c r="AC56" i="12"/>
  <c r="AB56" i="12"/>
  <c r="AA56" i="12"/>
  <c r="Z56" i="12"/>
  <c r="AE54" i="12"/>
  <c r="AD54" i="12"/>
  <c r="AC54" i="12"/>
  <c r="AB54" i="12"/>
  <c r="AA54" i="12"/>
  <c r="Z54" i="12"/>
  <c r="AB52" i="12"/>
  <c r="AE50" i="12"/>
  <c r="AD50" i="12"/>
  <c r="AC50" i="12"/>
  <c r="AB50" i="12"/>
  <c r="AA50" i="12"/>
  <c r="Z50" i="12"/>
  <c r="AE48" i="12"/>
  <c r="AD48" i="12"/>
  <c r="AC48" i="12"/>
  <c r="AB48" i="12"/>
  <c r="AA48" i="12"/>
  <c r="Z48" i="12"/>
  <c r="AE46" i="12"/>
  <c r="AD46" i="12"/>
  <c r="AC46" i="12"/>
  <c r="AB46" i="12"/>
  <c r="AA46" i="12"/>
  <c r="Z46" i="12"/>
  <c r="AB44" i="12"/>
  <c r="AE42" i="12"/>
  <c r="AD42" i="12"/>
  <c r="AC42" i="12"/>
  <c r="AB42" i="12"/>
  <c r="AA42" i="12"/>
  <c r="Z42" i="12"/>
  <c r="AE40" i="12"/>
  <c r="AD40" i="12"/>
  <c r="AC40" i="12"/>
  <c r="AB40" i="12"/>
  <c r="AA40" i="12"/>
  <c r="Z40" i="12"/>
  <c r="AE38" i="12"/>
  <c r="AD38" i="12"/>
  <c r="AC38" i="12"/>
  <c r="AB38" i="12"/>
  <c r="AA38" i="12"/>
  <c r="Z38" i="12"/>
  <c r="AC36" i="12"/>
  <c r="AB36" i="12"/>
  <c r="AE34" i="12"/>
  <c r="AD34" i="12"/>
  <c r="AC34" i="12"/>
  <c r="AB34" i="12"/>
  <c r="AA34" i="12"/>
  <c r="Z34" i="12"/>
  <c r="AE32" i="12"/>
  <c r="AD32" i="12"/>
  <c r="AC32" i="12"/>
  <c r="AB32" i="12"/>
  <c r="AA32" i="12"/>
  <c r="Z32" i="12"/>
  <c r="AE30" i="12"/>
  <c r="AD30" i="12"/>
  <c r="AC30" i="12"/>
  <c r="AB30" i="12"/>
  <c r="AA30" i="12"/>
  <c r="Z30" i="12"/>
  <c r="AC28" i="12"/>
  <c r="AB28" i="12"/>
  <c r="AE26" i="12"/>
  <c r="AD26" i="12"/>
  <c r="AC26" i="12"/>
  <c r="AB26" i="12"/>
  <c r="AA26" i="12"/>
  <c r="Z26" i="12"/>
  <c r="AE24" i="12"/>
  <c r="AD24" i="12"/>
  <c r="AC24" i="12"/>
  <c r="AB24" i="12"/>
  <c r="AA24" i="12"/>
  <c r="Z24" i="12"/>
  <c r="AE22" i="12"/>
  <c r="AD22" i="12"/>
  <c r="AC22" i="12"/>
  <c r="AB22" i="12"/>
  <c r="AA22" i="12"/>
  <c r="Z22" i="12"/>
  <c r="AC20" i="12"/>
  <c r="AB20" i="12"/>
  <c r="AE18" i="12"/>
  <c r="AD18" i="12"/>
  <c r="AC18" i="12"/>
  <c r="AB18" i="12"/>
  <c r="AA18" i="12"/>
  <c r="Z18" i="12"/>
  <c r="AE16" i="12"/>
  <c r="AD16" i="12"/>
  <c r="AC16" i="12"/>
  <c r="AB16" i="12"/>
  <c r="AA16" i="12"/>
  <c r="Z16" i="12"/>
  <c r="AE14" i="12"/>
  <c r="AD14" i="12"/>
  <c r="AC14" i="12"/>
  <c r="AB14" i="12"/>
  <c r="AA14" i="12"/>
  <c r="Z14" i="12"/>
  <c r="AE12" i="12"/>
  <c r="AD12" i="12"/>
  <c r="AC12" i="12"/>
  <c r="AB12" i="12"/>
  <c r="AA12" i="12"/>
  <c r="Z12" i="12"/>
  <c r="AE10" i="12"/>
  <c r="AD10" i="12"/>
  <c r="AC10" i="12"/>
  <c r="AB10" i="12"/>
  <c r="AA10" i="12"/>
  <c r="Z10" i="12"/>
  <c r="AE8" i="12"/>
  <c r="AD8" i="12"/>
  <c r="AC8" i="12"/>
  <c r="AB8" i="12"/>
  <c r="AA8" i="12"/>
  <c r="Z8" i="12"/>
  <c r="X9" i="12"/>
  <c r="Y9" i="12"/>
  <c r="X11" i="12"/>
  <c r="Y11" i="12"/>
  <c r="X13" i="12"/>
  <c r="Y13" i="12"/>
  <c r="X15" i="12"/>
  <c r="Y15" i="12"/>
  <c r="X17" i="12"/>
  <c r="Y17" i="12"/>
  <c r="X21" i="12"/>
  <c r="Y21" i="12"/>
  <c r="X23" i="12"/>
  <c r="Y23" i="12"/>
  <c r="X25" i="12"/>
  <c r="Y25" i="12"/>
  <c r="X29" i="12"/>
  <c r="Y29" i="12"/>
  <c r="X31" i="12"/>
  <c r="Y31" i="12"/>
  <c r="X33" i="12"/>
  <c r="Y33" i="12"/>
  <c r="X37" i="12"/>
  <c r="Y37" i="12"/>
  <c r="X39" i="12"/>
  <c r="Y39" i="12"/>
  <c r="X41" i="12"/>
  <c r="Y41" i="12"/>
  <c r="X45" i="12"/>
  <c r="Y45" i="12"/>
  <c r="X47" i="12"/>
  <c r="Y47" i="12"/>
  <c r="X49" i="12"/>
  <c r="Y49" i="12"/>
  <c r="X53" i="12"/>
  <c r="Y53" i="12"/>
  <c r="X55" i="12"/>
  <c r="Y55" i="12"/>
  <c r="X57" i="12"/>
  <c r="Y57" i="12"/>
  <c r="X61" i="12"/>
  <c r="Y61" i="12"/>
  <c r="X63" i="12"/>
  <c r="Y63" i="12"/>
  <c r="X64" i="12"/>
  <c r="Y64" i="12"/>
  <c r="X65" i="12"/>
  <c r="Y65" i="12"/>
  <c r="X66" i="12"/>
  <c r="Y66" i="12"/>
  <c r="X68" i="12"/>
  <c r="Y68" i="12"/>
  <c r="X69" i="12"/>
  <c r="Y69" i="12"/>
  <c r="X70" i="12"/>
  <c r="Y70" i="12"/>
  <c r="X71" i="12"/>
  <c r="Y71" i="12"/>
  <c r="X72" i="12"/>
  <c r="Y72" i="12"/>
  <c r="X73" i="12"/>
  <c r="Y73" i="12"/>
  <c r="X74" i="12"/>
  <c r="Y74" i="12"/>
  <c r="X76" i="12"/>
  <c r="Y76" i="12"/>
  <c r="X77" i="12"/>
  <c r="Y77" i="12"/>
  <c r="X78" i="12"/>
  <c r="Y78" i="12"/>
  <c r="X79" i="12"/>
  <c r="Y79" i="12"/>
  <c r="X80" i="12"/>
  <c r="Y80" i="12"/>
  <c r="X81" i="12"/>
  <c r="X82" i="12"/>
  <c r="Y82" i="12"/>
  <c r="X84" i="12"/>
  <c r="Y84" i="12"/>
  <c r="X85" i="12"/>
  <c r="Y85" i="12"/>
  <c r="X86" i="12"/>
  <c r="Y86" i="12"/>
  <c r="X87" i="12"/>
  <c r="Y87" i="12"/>
  <c r="X88" i="12"/>
  <c r="Y88" i="12"/>
  <c r="X89" i="12"/>
  <c r="X90" i="12"/>
  <c r="Y90" i="12"/>
  <c r="X92" i="12"/>
  <c r="Y92" i="12"/>
  <c r="X93" i="12"/>
  <c r="Y93" i="12"/>
  <c r="X94" i="12"/>
  <c r="Y94" i="12"/>
  <c r="X95" i="12"/>
  <c r="Y95" i="12"/>
  <c r="X96" i="12"/>
  <c r="Y96" i="12"/>
  <c r="X97" i="12"/>
  <c r="X98" i="12"/>
  <c r="Y98" i="12"/>
  <c r="X100" i="12"/>
  <c r="Y100" i="12"/>
  <c r="X101" i="12"/>
  <c r="Y101" i="12"/>
  <c r="X102" i="12"/>
  <c r="Y102" i="12"/>
  <c r="X103" i="12"/>
  <c r="Y103" i="12"/>
  <c r="X104" i="12"/>
  <c r="Y104" i="12"/>
  <c r="X105" i="12"/>
  <c r="X106" i="12"/>
  <c r="Y106" i="12"/>
  <c r="X108" i="12"/>
  <c r="Y108" i="12"/>
  <c r="X109" i="12"/>
  <c r="Y109" i="12"/>
  <c r="X110" i="12"/>
  <c r="Y110" i="12"/>
  <c r="X111" i="12"/>
  <c r="Y111" i="12"/>
  <c r="X112" i="12"/>
  <c r="Y112" i="12"/>
  <c r="X114" i="12"/>
  <c r="Y114" i="12"/>
  <c r="X116" i="12"/>
  <c r="Y116" i="12"/>
  <c r="X117" i="12"/>
  <c r="Y117" i="12"/>
  <c r="X118" i="12"/>
  <c r="Y118" i="12"/>
  <c r="X119" i="12"/>
  <c r="Y119" i="12"/>
  <c r="X120" i="12"/>
  <c r="Y120" i="12"/>
  <c r="X122" i="12"/>
  <c r="Y122" i="12"/>
  <c r="X124" i="12"/>
  <c r="Y124" i="12"/>
  <c r="X125" i="12"/>
  <c r="Y125" i="12"/>
  <c r="X126" i="12"/>
  <c r="Y126" i="12"/>
  <c r="Y7" i="12"/>
  <c r="X7" i="12"/>
  <c r="W126" i="12"/>
  <c r="W125" i="12"/>
  <c r="W124" i="12"/>
  <c r="W122" i="12"/>
  <c r="W121" i="12"/>
  <c r="W120" i="12"/>
  <c r="W119" i="12"/>
  <c r="W118" i="12"/>
  <c r="W117" i="12"/>
  <c r="W116" i="12"/>
  <c r="W114" i="12"/>
  <c r="W113" i="12"/>
  <c r="W112" i="12"/>
  <c r="W111" i="12"/>
  <c r="W110" i="12"/>
  <c r="W109" i="12"/>
  <c r="W108" i="12"/>
  <c r="W106" i="12"/>
  <c r="W105" i="12"/>
  <c r="W104" i="12"/>
  <c r="W103" i="12"/>
  <c r="W102" i="12"/>
  <c r="W101" i="12"/>
  <c r="W100" i="12"/>
  <c r="W98" i="12"/>
  <c r="W97" i="12"/>
  <c r="W96" i="12"/>
  <c r="W95" i="12"/>
  <c r="W94" i="12"/>
  <c r="W93" i="12"/>
  <c r="W92" i="12"/>
  <c r="W90" i="12"/>
  <c r="W89" i="12"/>
  <c r="W88" i="12"/>
  <c r="W87" i="12"/>
  <c r="W86" i="12"/>
  <c r="W85" i="12"/>
  <c r="W84" i="12"/>
  <c r="W82" i="12"/>
  <c r="W81" i="12"/>
  <c r="W80" i="12"/>
  <c r="W79" i="12"/>
  <c r="W78" i="12"/>
  <c r="W77" i="12"/>
  <c r="W76" i="12"/>
  <c r="W74" i="12"/>
  <c r="W73" i="12"/>
  <c r="W72" i="12"/>
  <c r="W71" i="12"/>
  <c r="W70" i="12"/>
  <c r="W69" i="12"/>
  <c r="W68" i="12"/>
  <c r="W66" i="12"/>
  <c r="W65" i="12"/>
  <c r="W64" i="12"/>
  <c r="W63" i="12"/>
  <c r="W61" i="12"/>
  <c r="W57" i="12"/>
  <c r="W55" i="12"/>
  <c r="W53" i="12"/>
  <c r="W51" i="12"/>
  <c r="W49" i="12"/>
  <c r="W47" i="12"/>
  <c r="W45" i="12"/>
  <c r="W43" i="12"/>
  <c r="W41" i="12"/>
  <c r="W39" i="12"/>
  <c r="W37" i="12"/>
  <c r="W35" i="12"/>
  <c r="W33" i="12"/>
  <c r="W31" i="12"/>
  <c r="W29" i="12"/>
  <c r="W27" i="12"/>
  <c r="W25" i="12"/>
  <c r="W23" i="12"/>
  <c r="W21" i="12"/>
  <c r="W19" i="12"/>
  <c r="W17" i="12"/>
  <c r="W15" i="12"/>
  <c r="W13" i="12"/>
  <c r="W11" i="12"/>
  <c r="W9" i="12"/>
  <c r="W7" i="12"/>
  <c r="V126" i="12"/>
  <c r="V125" i="12"/>
  <c r="V124" i="12"/>
  <c r="V122" i="12"/>
  <c r="V121" i="12"/>
  <c r="V120" i="12"/>
  <c r="V119" i="12"/>
  <c r="V118" i="12"/>
  <c r="V117" i="12"/>
  <c r="V116" i="12"/>
  <c r="V114" i="12"/>
  <c r="V113" i="12"/>
  <c r="V112" i="12"/>
  <c r="V111" i="12"/>
  <c r="V110" i="12"/>
  <c r="V109" i="12"/>
  <c r="V108" i="12"/>
  <c r="V106" i="12"/>
  <c r="V105" i="12"/>
  <c r="V104" i="12"/>
  <c r="V103" i="12"/>
  <c r="V102" i="12"/>
  <c r="V101" i="12"/>
  <c r="V100" i="12"/>
  <c r="V98" i="12"/>
  <c r="V97" i="12"/>
  <c r="V96" i="12"/>
  <c r="V95" i="12"/>
  <c r="V94" i="12"/>
  <c r="V93" i="12"/>
  <c r="V92" i="12"/>
  <c r="V90" i="12"/>
  <c r="V89" i="12"/>
  <c r="V88" i="12"/>
  <c r="V87" i="12"/>
  <c r="V86" i="12"/>
  <c r="V85" i="12"/>
  <c r="V84" i="12"/>
  <c r="V82" i="12"/>
  <c r="V81" i="12"/>
  <c r="V80" i="12"/>
  <c r="V79" i="12"/>
  <c r="V78" i="12"/>
  <c r="V77" i="12"/>
  <c r="V76" i="12"/>
  <c r="V74" i="12"/>
  <c r="V73" i="12"/>
  <c r="V72" i="12"/>
  <c r="V71" i="12"/>
  <c r="V70" i="12"/>
  <c r="V69" i="12"/>
  <c r="V68" i="12"/>
  <c r="V66" i="12"/>
  <c r="V65" i="12"/>
  <c r="V64" i="12"/>
  <c r="V63" i="12"/>
  <c r="V61" i="12"/>
  <c r="V59" i="12"/>
  <c r="V57" i="12"/>
  <c r="V55" i="12"/>
  <c r="V53" i="12"/>
  <c r="V51" i="12"/>
  <c r="V49" i="12"/>
  <c r="V47" i="12"/>
  <c r="V45" i="12"/>
  <c r="V43" i="12"/>
  <c r="V41" i="12"/>
  <c r="V39" i="12"/>
  <c r="V37" i="12"/>
  <c r="V35" i="12"/>
  <c r="V33" i="12"/>
  <c r="V31" i="12"/>
  <c r="V29" i="12"/>
  <c r="V27" i="12"/>
  <c r="V25" i="12"/>
  <c r="V23" i="12"/>
  <c r="V21" i="12"/>
  <c r="V19" i="12"/>
  <c r="V17" i="12"/>
  <c r="V15" i="12"/>
  <c r="V13" i="12"/>
  <c r="V11" i="12"/>
  <c r="V9" i="12"/>
  <c r="V7" i="12"/>
  <c r="U126" i="12"/>
  <c r="U125" i="12"/>
  <c r="U124" i="12"/>
  <c r="U122" i="12"/>
  <c r="U121" i="12"/>
  <c r="U120" i="12"/>
  <c r="U119" i="12"/>
  <c r="U118" i="12"/>
  <c r="U117" i="12"/>
  <c r="U116" i="12"/>
  <c r="U114" i="12"/>
  <c r="U113" i="12"/>
  <c r="U112" i="12"/>
  <c r="U111" i="12"/>
  <c r="U110" i="12"/>
  <c r="U109" i="12"/>
  <c r="U108" i="12"/>
  <c r="U106" i="12"/>
  <c r="U105" i="12"/>
  <c r="U104" i="12"/>
  <c r="U103" i="12"/>
  <c r="U102" i="12"/>
  <c r="U101" i="12"/>
  <c r="U100" i="12"/>
  <c r="U98" i="12"/>
  <c r="U97" i="12"/>
  <c r="U96" i="12"/>
  <c r="U95" i="12"/>
  <c r="U94" i="12"/>
  <c r="U93" i="12"/>
  <c r="U92" i="12"/>
  <c r="U90" i="12"/>
  <c r="U89" i="12"/>
  <c r="U88" i="12"/>
  <c r="U87" i="12"/>
  <c r="U86" i="12"/>
  <c r="U85" i="12"/>
  <c r="U84" i="12"/>
  <c r="U82" i="12"/>
  <c r="U81" i="12"/>
  <c r="U80" i="12"/>
  <c r="U79" i="12"/>
  <c r="U78" i="12"/>
  <c r="U77" i="12"/>
  <c r="U76" i="12"/>
  <c r="U74" i="12"/>
  <c r="U73" i="12"/>
  <c r="U72" i="12"/>
  <c r="U71" i="12"/>
  <c r="U70" i="12"/>
  <c r="U69" i="12"/>
  <c r="U68" i="12"/>
  <c r="U66" i="12"/>
  <c r="U65" i="12"/>
  <c r="U64" i="12"/>
  <c r="U63" i="12"/>
  <c r="U61" i="12"/>
  <c r="U59" i="12"/>
  <c r="U57" i="12"/>
  <c r="U55" i="12"/>
  <c r="U53" i="12"/>
  <c r="U51" i="12"/>
  <c r="U49" i="12"/>
  <c r="U47" i="12"/>
  <c r="U45" i="12"/>
  <c r="U43" i="12"/>
  <c r="U41" i="12"/>
  <c r="U39" i="12"/>
  <c r="U37" i="12"/>
  <c r="U35" i="12"/>
  <c r="U33" i="12"/>
  <c r="U31" i="12"/>
  <c r="U29" i="12"/>
  <c r="U27" i="12"/>
  <c r="U25" i="12"/>
  <c r="U23" i="12"/>
  <c r="U21" i="12"/>
  <c r="U19" i="12"/>
  <c r="U17" i="12"/>
  <c r="U15" i="12"/>
  <c r="U13" i="12"/>
  <c r="U11" i="12"/>
  <c r="U9" i="12"/>
  <c r="U7" i="12"/>
  <c r="T126" i="12"/>
  <c r="T125" i="12"/>
  <c r="T124" i="12"/>
  <c r="T122" i="12"/>
  <c r="T121" i="12"/>
  <c r="T120" i="12"/>
  <c r="T119" i="12"/>
  <c r="T118" i="12"/>
  <c r="T117" i="12"/>
  <c r="T116" i="12"/>
  <c r="T114" i="12"/>
  <c r="T113" i="12"/>
  <c r="T112" i="12"/>
  <c r="T111" i="12"/>
  <c r="T110" i="12"/>
  <c r="T109" i="12"/>
  <c r="T108" i="12"/>
  <c r="T106" i="12"/>
  <c r="T105" i="12"/>
  <c r="T104" i="12"/>
  <c r="T103" i="12"/>
  <c r="T102" i="12"/>
  <c r="T101" i="12"/>
  <c r="T100" i="12"/>
  <c r="T98" i="12"/>
  <c r="T97" i="12"/>
  <c r="T96" i="12"/>
  <c r="T95" i="12"/>
  <c r="T94" i="12"/>
  <c r="T93" i="12"/>
  <c r="T92" i="12"/>
  <c r="T90" i="12"/>
  <c r="T89" i="12"/>
  <c r="T88" i="12"/>
  <c r="T87" i="12"/>
  <c r="T86" i="12"/>
  <c r="T85" i="12"/>
  <c r="T84" i="12"/>
  <c r="T83" i="12"/>
  <c r="T82" i="12"/>
  <c r="T81" i="12"/>
  <c r="T80" i="12"/>
  <c r="T79" i="12"/>
  <c r="T78" i="12"/>
  <c r="T77" i="12"/>
  <c r="T76" i="12"/>
  <c r="T75" i="12"/>
  <c r="T74" i="12"/>
  <c r="T73" i="12"/>
  <c r="T72" i="12"/>
  <c r="T71" i="12"/>
  <c r="T70" i="12"/>
  <c r="T69" i="12"/>
  <c r="T68" i="12"/>
  <c r="T67" i="12"/>
  <c r="T66" i="12"/>
  <c r="T65" i="12"/>
  <c r="T64" i="12"/>
  <c r="T63" i="12"/>
  <c r="T61" i="12"/>
  <c r="T59" i="12"/>
  <c r="T57" i="12"/>
  <c r="T55" i="12"/>
  <c r="T53" i="12"/>
  <c r="T51" i="12"/>
  <c r="T49" i="12"/>
  <c r="T47" i="12"/>
  <c r="T45" i="12"/>
  <c r="T43" i="12"/>
  <c r="T41" i="12"/>
  <c r="T39" i="12"/>
  <c r="T37" i="12"/>
  <c r="T35" i="12"/>
  <c r="T33" i="12"/>
  <c r="T31" i="12"/>
  <c r="T29" i="12"/>
  <c r="T27" i="12"/>
  <c r="T25" i="12"/>
  <c r="T23" i="12"/>
  <c r="T21" i="12"/>
  <c r="T19" i="12"/>
  <c r="T17" i="12"/>
  <c r="T15" i="12"/>
  <c r="T13" i="12"/>
  <c r="T11" i="12"/>
  <c r="T9" i="12"/>
  <c r="T7" i="12"/>
  <c r="AT7" i="12" s="1"/>
  <c r="B11" i="2"/>
  <c r="B12" i="2"/>
  <c r="B13" i="2"/>
  <c r="B14" i="2"/>
  <c r="B15" i="2"/>
  <c r="B16" i="2"/>
  <c r="B17" i="2"/>
  <c r="B9" i="12" s="1"/>
  <c r="B18" i="2"/>
  <c r="B19" i="2"/>
  <c r="B20" i="2"/>
  <c r="B21" i="2"/>
  <c r="B22" i="2"/>
  <c r="B23" i="2"/>
  <c r="B24" i="2"/>
  <c r="B25" i="2"/>
  <c r="B26" i="2"/>
  <c r="B27" i="2"/>
  <c r="B28" i="2"/>
  <c r="B29" i="2"/>
  <c r="B30" i="2"/>
  <c r="B31" i="2"/>
  <c r="B32" i="2"/>
  <c r="B33" i="2"/>
  <c r="B34" i="2"/>
  <c r="B35" i="2"/>
  <c r="B36" i="2"/>
  <c r="B37" i="2"/>
  <c r="B38" i="2"/>
  <c r="B39" i="2"/>
  <c r="B40" i="2"/>
  <c r="B41" i="2"/>
  <c r="B42" i="2"/>
  <c r="B43" i="2"/>
  <c r="B44" i="2"/>
  <c r="B45" i="2"/>
  <c r="B46" i="2"/>
  <c r="B47" i="2"/>
  <c r="B48" i="2"/>
  <c r="B49" i="2"/>
  <c r="B50" i="2"/>
  <c r="B51" i="2"/>
  <c r="B52" i="2"/>
  <c r="B53" i="2"/>
  <c r="B54" i="2"/>
  <c r="B55" i="2"/>
  <c r="B56" i="2"/>
  <c r="B57" i="2"/>
  <c r="B58" i="2"/>
  <c r="B59" i="2"/>
  <c r="B60" i="2"/>
  <c r="B61" i="2"/>
  <c r="B62" i="2"/>
  <c r="B63" i="2"/>
  <c r="B64" i="2"/>
  <c r="B65" i="2"/>
  <c r="B66" i="2"/>
  <c r="B67" i="2"/>
  <c r="B68" i="2"/>
  <c r="B69" i="2"/>
  <c r="B70" i="2"/>
  <c r="B71" i="2"/>
  <c r="B72" i="2"/>
  <c r="B73" i="2"/>
  <c r="B74" i="2"/>
  <c r="B75" i="2"/>
  <c r="B76" i="2"/>
  <c r="B77" i="2"/>
  <c r="B78" i="2"/>
  <c r="B79" i="2"/>
  <c r="B80" i="2"/>
  <c r="B81" i="2"/>
  <c r="B82" i="2"/>
  <c r="B83" i="2"/>
  <c r="B84" i="2"/>
  <c r="B85" i="2"/>
  <c r="B86" i="2"/>
  <c r="B87" i="2"/>
  <c r="B88" i="2"/>
  <c r="B89" i="2"/>
  <c r="B90" i="2"/>
  <c r="B91" i="2"/>
  <c r="B92" i="2"/>
  <c r="B93" i="2"/>
  <c r="B94" i="2"/>
  <c r="B95" i="2"/>
  <c r="B96" i="2"/>
  <c r="B97" i="2"/>
  <c r="B98" i="2"/>
  <c r="B99" i="2"/>
  <c r="B100" i="2"/>
  <c r="B101" i="2"/>
  <c r="B102" i="2"/>
  <c r="B103" i="2"/>
  <c r="B104" i="2"/>
  <c r="B105" i="2"/>
  <c r="B106" i="2"/>
  <c r="B107" i="2"/>
  <c r="B108" i="2"/>
  <c r="B109" i="2"/>
  <c r="B110" i="2"/>
  <c r="B111" i="2"/>
  <c r="B112" i="2"/>
  <c r="B113" i="2"/>
  <c r="B114" i="2"/>
  <c r="B115" i="2"/>
  <c r="B116" i="2"/>
  <c r="B117" i="2"/>
  <c r="B118" i="2"/>
  <c r="B119" i="2"/>
  <c r="B120" i="2"/>
  <c r="B121" i="2"/>
  <c r="B122" i="2"/>
  <c r="B123" i="2"/>
  <c r="B124" i="2"/>
  <c r="B125" i="2"/>
  <c r="B126" i="2"/>
  <c r="B127" i="2"/>
  <c r="B128" i="2"/>
  <c r="B129" i="2"/>
  <c r="B130" i="2"/>
  <c r="B131" i="2"/>
  <c r="B132" i="2"/>
  <c r="B133" i="2"/>
  <c r="B134" i="2"/>
  <c r="B135" i="2"/>
  <c r="B136" i="2"/>
  <c r="B137" i="2"/>
  <c r="B138" i="2"/>
  <c r="B139" i="2"/>
  <c r="B140" i="2"/>
  <c r="B141" i="2"/>
  <c r="B142" i="2"/>
  <c r="B143" i="2"/>
  <c r="B144" i="2"/>
  <c r="B145" i="2"/>
  <c r="B146" i="2"/>
  <c r="B147" i="2"/>
  <c r="B148" i="2"/>
  <c r="B149" i="2"/>
  <c r="B150" i="2"/>
  <c r="B151" i="2"/>
  <c r="B152" i="2"/>
  <c r="B153" i="2"/>
  <c r="B154" i="2"/>
  <c r="B155" i="2"/>
  <c r="B156" i="2"/>
  <c r="B157" i="2"/>
  <c r="B158" i="2"/>
  <c r="B159" i="2"/>
  <c r="B160" i="2"/>
  <c r="B161" i="2"/>
  <c r="B162" i="2"/>
  <c r="B163" i="2"/>
  <c r="B164" i="2"/>
  <c r="B165" i="2"/>
  <c r="B166" i="2"/>
  <c r="B167" i="2"/>
  <c r="B168" i="2"/>
  <c r="B169" i="2"/>
  <c r="B170" i="2"/>
  <c r="B171" i="2"/>
  <c r="B172" i="2"/>
  <c r="B173" i="2"/>
  <c r="B174" i="2"/>
  <c r="B175" i="2"/>
  <c r="B176" i="2"/>
  <c r="B177" i="2"/>
  <c r="B178" i="2"/>
  <c r="B179" i="2"/>
  <c r="B180" i="2"/>
  <c r="B181" i="2"/>
  <c r="B182" i="2"/>
  <c r="B183" i="2"/>
  <c r="B184" i="2"/>
  <c r="B185" i="2"/>
  <c r="B186" i="2"/>
  <c r="B187" i="2"/>
  <c r="B188" i="2"/>
  <c r="B189" i="2"/>
  <c r="B190" i="2"/>
  <c r="B191" i="2"/>
  <c r="B192" i="2"/>
  <c r="B193" i="2"/>
  <c r="B194" i="2"/>
  <c r="B195" i="2"/>
  <c r="B196" i="2"/>
  <c r="B197" i="2"/>
  <c r="B198" i="2"/>
  <c r="B199" i="2"/>
  <c r="B200" i="2"/>
  <c r="B201" i="2"/>
  <c r="B202" i="2"/>
  <c r="B203" i="2"/>
  <c r="B204" i="2"/>
  <c r="B205" i="2"/>
  <c r="B206" i="2"/>
  <c r="B207" i="2"/>
  <c r="B208" i="2"/>
  <c r="B209" i="2"/>
  <c r="B210" i="2"/>
  <c r="B211" i="2"/>
  <c r="B212" i="2"/>
  <c r="B213" i="2"/>
  <c r="B214" i="2"/>
  <c r="B215" i="2"/>
  <c r="B216" i="2"/>
  <c r="B217" i="2"/>
  <c r="B218" i="2"/>
  <c r="B219" i="2"/>
  <c r="B220" i="2"/>
  <c r="B221" i="2"/>
  <c r="B222" i="2"/>
  <c r="B223" i="2"/>
  <c r="B224" i="2"/>
  <c r="B225" i="2"/>
  <c r="B226" i="2"/>
  <c r="B227" i="2"/>
  <c r="B228" i="2"/>
  <c r="B229" i="2"/>
  <c r="B230" i="2"/>
  <c r="B231" i="2"/>
  <c r="B232" i="2"/>
  <c r="B233" i="2"/>
  <c r="B234" i="2"/>
  <c r="B235" i="2"/>
  <c r="B236" i="2"/>
  <c r="B237" i="2"/>
  <c r="B238" i="2"/>
  <c r="B239" i="2"/>
  <c r="B240" i="2"/>
  <c r="B241" i="2"/>
  <c r="B242" i="2"/>
  <c r="B243" i="2"/>
  <c r="B244" i="2"/>
  <c r="B245" i="2"/>
  <c r="B246" i="2"/>
  <c r="B247" i="2"/>
  <c r="B248" i="2"/>
  <c r="B249" i="2"/>
  <c r="B250" i="2"/>
  <c r="B251" i="2"/>
  <c r="B252" i="2"/>
  <c r="B253" i="2"/>
  <c r="B254" i="2"/>
  <c r="B255" i="2"/>
  <c r="B256" i="2"/>
  <c r="B257" i="2"/>
  <c r="B258" i="2"/>
  <c r="B259" i="2"/>
  <c r="B260" i="2"/>
  <c r="B261" i="2"/>
  <c r="B262" i="2"/>
  <c r="B263" i="2"/>
  <c r="B264" i="2"/>
  <c r="B265" i="2"/>
  <c r="B266" i="2"/>
  <c r="B267" i="2"/>
  <c r="B268" i="2"/>
  <c r="B269" i="2"/>
  <c r="B270" i="2"/>
  <c r="B271" i="2"/>
  <c r="B272" i="2"/>
  <c r="B273" i="2"/>
  <c r="B274" i="2"/>
  <c r="B275" i="2"/>
  <c r="B276" i="2"/>
  <c r="B277" i="2"/>
  <c r="B278" i="2"/>
  <c r="B279" i="2"/>
  <c r="B280" i="2"/>
  <c r="B281" i="2"/>
  <c r="B282" i="2"/>
  <c r="B283" i="2"/>
  <c r="B284" i="2"/>
  <c r="B285" i="2"/>
  <c r="B286" i="2"/>
  <c r="B287" i="2"/>
  <c r="B288" i="2"/>
  <c r="B289" i="2"/>
  <c r="B290" i="2"/>
  <c r="B291" i="2"/>
  <c r="B292" i="2"/>
  <c r="B293" i="2"/>
  <c r="B294" i="2"/>
  <c r="B295" i="2"/>
  <c r="B296" i="2"/>
  <c r="B297" i="2"/>
  <c r="B298" i="2"/>
  <c r="B299" i="2"/>
  <c r="B300" i="2"/>
  <c r="B301" i="2"/>
  <c r="B302" i="2"/>
  <c r="B303" i="2"/>
  <c r="B304" i="2"/>
  <c r="B305" i="2"/>
  <c r="B306" i="2"/>
  <c r="B307" i="2"/>
  <c r="B308" i="2"/>
  <c r="B309" i="2"/>
  <c r="B10" i="2"/>
  <c r="B11" i="12"/>
  <c r="B7" i="12"/>
  <c r="Y17" i="2"/>
  <c r="Y18" i="2"/>
  <c r="Y19" i="2"/>
  <c r="Y20" i="2"/>
  <c r="Y21" i="2"/>
  <c r="Y22" i="2"/>
  <c r="Y23" i="2"/>
  <c r="Y24" i="2"/>
  <c r="Y25" i="2"/>
  <c r="Y26" i="2"/>
  <c r="Y27" i="2"/>
  <c r="Y28" i="2"/>
  <c r="Y29" i="2"/>
  <c r="Y30" i="2"/>
  <c r="Y31" i="2"/>
  <c r="Y32" i="2"/>
  <c r="Y33" i="2"/>
  <c r="Y34" i="2"/>
  <c r="Y35" i="2"/>
  <c r="Y36" i="2"/>
  <c r="Y37" i="2"/>
  <c r="Y38" i="2"/>
  <c r="Y39" i="2"/>
  <c r="Y40" i="2"/>
  <c r="Y41" i="2"/>
  <c r="Y42" i="2"/>
  <c r="Y43" i="2"/>
  <c r="Y44" i="2"/>
  <c r="Y45" i="2"/>
  <c r="Y46" i="2"/>
  <c r="Y47" i="2"/>
  <c r="Y48" i="2"/>
  <c r="Y49" i="2"/>
  <c r="Y50" i="2"/>
  <c r="Y51" i="2"/>
  <c r="Y52" i="2"/>
  <c r="Y53" i="2"/>
  <c r="Y54" i="2"/>
  <c r="Y55" i="2"/>
  <c r="Y56" i="2"/>
  <c r="Y57" i="2"/>
  <c r="Y58" i="2"/>
  <c r="Y59" i="2"/>
  <c r="Y60" i="2"/>
  <c r="Y61" i="2"/>
  <c r="Y62" i="2"/>
  <c r="Y63" i="2"/>
  <c r="Y64" i="2"/>
  <c r="Y65" i="2"/>
  <c r="Y66" i="2"/>
  <c r="Y67" i="2"/>
  <c r="Y68" i="2"/>
  <c r="Y69" i="2"/>
  <c r="Y70" i="2"/>
  <c r="Y71" i="2"/>
  <c r="Y72" i="2"/>
  <c r="Y73" i="2"/>
  <c r="Y74" i="2"/>
  <c r="Y75" i="2"/>
  <c r="Y76" i="2"/>
  <c r="Y77" i="2"/>
  <c r="Y78" i="2"/>
  <c r="Y79" i="2"/>
  <c r="Y80" i="2"/>
  <c r="Y81" i="2"/>
  <c r="Y82" i="2"/>
  <c r="Y83" i="2"/>
  <c r="Y84" i="2"/>
  <c r="Y85" i="2"/>
  <c r="Y86" i="2"/>
  <c r="Y87" i="2"/>
  <c r="Y88" i="2"/>
  <c r="Y89" i="2"/>
  <c r="Y90" i="2"/>
  <c r="Y91" i="2"/>
  <c r="Y92" i="2"/>
  <c r="Y93" i="2"/>
  <c r="Y94" i="2"/>
  <c r="Y95" i="2"/>
  <c r="Y96" i="2"/>
  <c r="Y97" i="2"/>
  <c r="Y98" i="2"/>
  <c r="Y99" i="2"/>
  <c r="Y100" i="2"/>
  <c r="Y101" i="2"/>
  <c r="Y102" i="2"/>
  <c r="Y103" i="2"/>
  <c r="Y104" i="2"/>
  <c r="Y105" i="2"/>
  <c r="Y106" i="2"/>
  <c r="Y107" i="2"/>
  <c r="Y108" i="2"/>
  <c r="Y109" i="2"/>
  <c r="Y110" i="2"/>
  <c r="Y111" i="2"/>
  <c r="Y112" i="2"/>
  <c r="Y113" i="2"/>
  <c r="Y114" i="2"/>
  <c r="Y115" i="2"/>
  <c r="Y116" i="2"/>
  <c r="Y117" i="2"/>
  <c r="Y118" i="2"/>
  <c r="Y119" i="2"/>
  <c r="Y120" i="2"/>
  <c r="Y121" i="2"/>
  <c r="Y122" i="2"/>
  <c r="Y123" i="2"/>
  <c r="Y124" i="2"/>
  <c r="Y125" i="2"/>
  <c r="Y126" i="2"/>
  <c r="Y127" i="2"/>
  <c r="Y128" i="2"/>
  <c r="Y129" i="2"/>
  <c r="Y130" i="2"/>
  <c r="Y131" i="2"/>
  <c r="Y132" i="2"/>
  <c r="Y133" i="2"/>
  <c r="Y134" i="2"/>
  <c r="Y135" i="2"/>
  <c r="Y136" i="2"/>
  <c r="Y137" i="2"/>
  <c r="Y138" i="2"/>
  <c r="Y139" i="2"/>
  <c r="Y140" i="2"/>
  <c r="Y141" i="2"/>
  <c r="Y142" i="2"/>
  <c r="Y143" i="2"/>
  <c r="Y144" i="2"/>
  <c r="Y145" i="2"/>
  <c r="Y146" i="2"/>
  <c r="Y147" i="2"/>
  <c r="Y148" i="2"/>
  <c r="Y149" i="2"/>
  <c r="Y150" i="2"/>
  <c r="Y151" i="2"/>
  <c r="Y152" i="2"/>
  <c r="Y153" i="2"/>
  <c r="Y154" i="2"/>
  <c r="Y155" i="2"/>
  <c r="Y156" i="2"/>
  <c r="Y157" i="2"/>
  <c r="Y158" i="2"/>
  <c r="Y159" i="2"/>
  <c r="Y160" i="2"/>
  <c r="Y161" i="2"/>
  <c r="Y162" i="2"/>
  <c r="Y163" i="2"/>
  <c r="Y164" i="2"/>
  <c r="Y165" i="2"/>
  <c r="Y166" i="2"/>
  <c r="Y167" i="2"/>
  <c r="Y168" i="2"/>
  <c r="Y169" i="2"/>
  <c r="Y170" i="2"/>
  <c r="Y171" i="2"/>
  <c r="Y172" i="2"/>
  <c r="Y173" i="2"/>
  <c r="Y174" i="2"/>
  <c r="Y175" i="2"/>
  <c r="Y176" i="2"/>
  <c r="Y177" i="2"/>
  <c r="Y178" i="2"/>
  <c r="Y179" i="2"/>
  <c r="Y180" i="2"/>
  <c r="Y181" i="2"/>
  <c r="Y182" i="2"/>
  <c r="Y183" i="2"/>
  <c r="Y184" i="2"/>
  <c r="Y185" i="2"/>
  <c r="Y186" i="2"/>
  <c r="Y187" i="2"/>
  <c r="Y188" i="2"/>
  <c r="Y189" i="2"/>
  <c r="Y190" i="2"/>
  <c r="Y191" i="2"/>
  <c r="Y192" i="2"/>
  <c r="Y193" i="2"/>
  <c r="Y194" i="2"/>
  <c r="Y195" i="2"/>
  <c r="Y196" i="2"/>
  <c r="Y197" i="2"/>
  <c r="Y198" i="2"/>
  <c r="Y199" i="2"/>
  <c r="Y200" i="2"/>
  <c r="Y201" i="2"/>
  <c r="Y202" i="2"/>
  <c r="Y203" i="2"/>
  <c r="Y204" i="2"/>
  <c r="Y205" i="2"/>
  <c r="Y206" i="2"/>
  <c r="Y207" i="2"/>
  <c r="Y208" i="2"/>
  <c r="Y209" i="2"/>
  <c r="Y210" i="2"/>
  <c r="Y211" i="2"/>
  <c r="Y212" i="2"/>
  <c r="Y213" i="2"/>
  <c r="Y214" i="2"/>
  <c r="Y215" i="2"/>
  <c r="Y216" i="2"/>
  <c r="Y217" i="2"/>
  <c r="Y218" i="2"/>
  <c r="Y219" i="2"/>
  <c r="Y220" i="2"/>
  <c r="Y221" i="2"/>
  <c r="Y222" i="2"/>
  <c r="Y223" i="2"/>
  <c r="Y224" i="2"/>
  <c r="Y225" i="2"/>
  <c r="Y226" i="2"/>
  <c r="Y227" i="2"/>
  <c r="Y228" i="2"/>
  <c r="Y229" i="2"/>
  <c r="Y230" i="2"/>
  <c r="Y231" i="2"/>
  <c r="Y232" i="2"/>
  <c r="Y233" i="2"/>
  <c r="Y234" i="2"/>
  <c r="Y235" i="2"/>
  <c r="Y236" i="2"/>
  <c r="Y237" i="2"/>
  <c r="Y238" i="2"/>
  <c r="Y239" i="2"/>
  <c r="Y240" i="2"/>
  <c r="Y241" i="2"/>
  <c r="Y242" i="2"/>
  <c r="Y243" i="2"/>
  <c r="Y244" i="2"/>
  <c r="Y245" i="2"/>
  <c r="Y246" i="2"/>
  <c r="Y247" i="2"/>
  <c r="Y248" i="2"/>
  <c r="Y249" i="2"/>
  <c r="Y250" i="2"/>
  <c r="Y251" i="2"/>
  <c r="Y252" i="2"/>
  <c r="Y253" i="2"/>
  <c r="Y254" i="2"/>
  <c r="Y255" i="2"/>
  <c r="Y256" i="2"/>
  <c r="Y257" i="2"/>
  <c r="Y258" i="2"/>
  <c r="Y259" i="2"/>
  <c r="Y260" i="2"/>
  <c r="Y261" i="2"/>
  <c r="Y262" i="2"/>
  <c r="Y263" i="2"/>
  <c r="Y264" i="2"/>
  <c r="Y265" i="2"/>
  <c r="Y266" i="2"/>
  <c r="Y267" i="2"/>
  <c r="Y268" i="2"/>
  <c r="Y269" i="2"/>
  <c r="Y270" i="2"/>
  <c r="Y271" i="2"/>
  <c r="Y272" i="2"/>
  <c r="Y273" i="2"/>
  <c r="Y274" i="2"/>
  <c r="Y275" i="2"/>
  <c r="Y276" i="2"/>
  <c r="Y277" i="2"/>
  <c r="Y278" i="2"/>
  <c r="Y279" i="2"/>
  <c r="Y280" i="2"/>
  <c r="Y281" i="2"/>
  <c r="Y282" i="2"/>
  <c r="Y283" i="2"/>
  <c r="Y284" i="2"/>
  <c r="Y285" i="2"/>
  <c r="Y286" i="2"/>
  <c r="Y287" i="2"/>
  <c r="Y288" i="2"/>
  <c r="Y289" i="2"/>
  <c r="Y290" i="2"/>
  <c r="Y291" i="2"/>
  <c r="Y292" i="2"/>
  <c r="Y293" i="2"/>
  <c r="Y294" i="2"/>
  <c r="Y295" i="2"/>
  <c r="Y296" i="2"/>
  <c r="Y297" i="2"/>
  <c r="Y298" i="2"/>
  <c r="Y299" i="2"/>
  <c r="Y300" i="2"/>
  <c r="Y301" i="2"/>
  <c r="Y302" i="2"/>
  <c r="Y303" i="2"/>
  <c r="Y304" i="2"/>
  <c r="Y305" i="2"/>
  <c r="Y306" i="2"/>
  <c r="Y307" i="2"/>
  <c r="Y308" i="2"/>
  <c r="Y309" i="2"/>
  <c r="Y11" i="2"/>
  <c r="Y12" i="2"/>
  <c r="Y13" i="2"/>
  <c r="Y14" i="2"/>
  <c r="Y15" i="2"/>
  <c r="Y16" i="2"/>
  <c r="Y10" i="2"/>
  <c r="AR124" i="12" l="1"/>
  <c r="AN124" i="12"/>
  <c r="AJ123" i="12"/>
  <c r="AQ124" i="12"/>
  <c r="AM124" i="12"/>
  <c r="AI123" i="12"/>
  <c r="AK123" i="12"/>
  <c r="AE124" i="12"/>
  <c r="AA124" i="12"/>
  <c r="AP124" i="12"/>
  <c r="AH123" i="12"/>
  <c r="AD124" i="12"/>
  <c r="Z124" i="12"/>
  <c r="Y123" i="12"/>
  <c r="W123" i="12"/>
  <c r="V123" i="12"/>
  <c r="U123" i="12"/>
  <c r="AR116" i="12"/>
  <c r="AN116" i="12"/>
  <c r="AJ115" i="12"/>
  <c r="AQ116" i="12"/>
  <c r="AM116" i="12"/>
  <c r="AI115" i="12"/>
  <c r="AK115" i="12"/>
  <c r="AE116" i="12"/>
  <c r="AA116" i="12"/>
  <c r="X115" i="12"/>
  <c r="AP116" i="12"/>
  <c r="AH115" i="12"/>
  <c r="AD116" i="12"/>
  <c r="Z116" i="12"/>
  <c r="Y115" i="12"/>
  <c r="W115" i="12"/>
  <c r="V115" i="12"/>
  <c r="U115" i="12"/>
  <c r="AR100" i="12"/>
  <c r="AN100" i="12"/>
  <c r="AJ99" i="12"/>
  <c r="AQ100" i="12"/>
  <c r="AM100" i="12"/>
  <c r="AI99" i="12"/>
  <c r="AK99" i="12"/>
  <c r="AE100" i="12"/>
  <c r="AA100" i="12"/>
  <c r="X99" i="12"/>
  <c r="AP100" i="12"/>
  <c r="AH99" i="12"/>
  <c r="AD100" i="12"/>
  <c r="Z100" i="12"/>
  <c r="Y99" i="12"/>
  <c r="W99" i="12"/>
  <c r="V99" i="12"/>
  <c r="U99" i="12"/>
  <c r="AR92" i="12"/>
  <c r="AN92" i="12"/>
  <c r="AJ91" i="12"/>
  <c r="AQ92" i="12"/>
  <c r="AM92" i="12"/>
  <c r="AI91" i="12"/>
  <c r="AK91" i="12"/>
  <c r="AE92" i="12"/>
  <c r="AA92" i="12"/>
  <c r="X91" i="12"/>
  <c r="AP92" i="12"/>
  <c r="AH91" i="12"/>
  <c r="AD92" i="12"/>
  <c r="Z92" i="12"/>
  <c r="Y91" i="12"/>
  <c r="W91" i="12"/>
  <c r="V91" i="12"/>
  <c r="U91" i="12"/>
  <c r="AR84" i="12"/>
  <c r="AN84" i="12"/>
  <c r="AJ83" i="12"/>
  <c r="AQ84" i="12"/>
  <c r="AM84" i="12"/>
  <c r="AI83" i="12"/>
  <c r="AK83" i="12"/>
  <c r="AE84" i="12"/>
  <c r="AA84" i="12"/>
  <c r="X83" i="12"/>
  <c r="AP84" i="12"/>
  <c r="AH83" i="12"/>
  <c r="AD84" i="12"/>
  <c r="Z84" i="12"/>
  <c r="Y83" i="12"/>
  <c r="W83" i="12"/>
  <c r="V83" i="12"/>
  <c r="U83" i="12"/>
  <c r="AR76" i="12"/>
  <c r="AN76" i="12"/>
  <c r="AJ75" i="12"/>
  <c r="AQ76" i="12"/>
  <c r="AM76" i="12"/>
  <c r="AI75" i="12"/>
  <c r="AK75" i="12"/>
  <c r="AE76" i="12"/>
  <c r="AA76" i="12"/>
  <c r="X75" i="12"/>
  <c r="AP76" i="12"/>
  <c r="AH75" i="12"/>
  <c r="AD76" i="12"/>
  <c r="Z76" i="12"/>
  <c r="Y75" i="12"/>
  <c r="W75" i="12"/>
  <c r="V75" i="12"/>
  <c r="U75" i="12"/>
  <c r="AR68" i="12"/>
  <c r="AN68" i="12"/>
  <c r="AJ67" i="12"/>
  <c r="AQ68" i="12"/>
  <c r="AM68" i="12"/>
  <c r="AI67" i="12"/>
  <c r="AK67" i="12"/>
  <c r="AE68" i="12"/>
  <c r="AA68" i="12"/>
  <c r="X67" i="12"/>
  <c r="AP68" i="12"/>
  <c r="AH67" i="12"/>
  <c r="AD68" i="12"/>
  <c r="Z68" i="12"/>
  <c r="Y67" i="12"/>
  <c r="W67" i="12"/>
  <c r="V67" i="12"/>
  <c r="U67" i="12"/>
  <c r="AR60" i="12"/>
  <c r="AN60" i="12"/>
  <c r="AJ59" i="12"/>
  <c r="AQ60" i="12"/>
  <c r="AM60" i="12"/>
  <c r="AI59" i="12"/>
  <c r="AK59" i="12"/>
  <c r="AE60" i="12"/>
  <c r="AA60" i="12"/>
  <c r="X59" i="12"/>
  <c r="AP60" i="12"/>
  <c r="AH59" i="12"/>
  <c r="AD60" i="12"/>
  <c r="Z60" i="12"/>
  <c r="Y59" i="12"/>
  <c r="AR52" i="12"/>
  <c r="AN52" i="12"/>
  <c r="AJ51" i="12"/>
  <c r="AQ52" i="12"/>
  <c r="AM52" i="12"/>
  <c r="AI51" i="12"/>
  <c r="AK51" i="12"/>
  <c r="AE52" i="12"/>
  <c r="AA52" i="12"/>
  <c r="X51" i="12"/>
  <c r="AP52" i="12"/>
  <c r="AH51" i="12"/>
  <c r="AD52" i="12"/>
  <c r="Z52" i="12"/>
  <c r="Y51" i="12"/>
  <c r="AR44" i="12"/>
  <c r="AN44" i="12"/>
  <c r="AJ43" i="12"/>
  <c r="AQ44" i="12"/>
  <c r="AM44" i="12"/>
  <c r="AI43" i="12"/>
  <c r="AK43" i="12"/>
  <c r="AE44" i="12"/>
  <c r="AA44" i="12"/>
  <c r="X43" i="12"/>
  <c r="AP44" i="12"/>
  <c r="AH43" i="12"/>
  <c r="AD44" i="12"/>
  <c r="Z44" i="12"/>
  <c r="Y43" i="12"/>
  <c r="AR36" i="12"/>
  <c r="AN36" i="12"/>
  <c r="AJ35" i="12"/>
  <c r="AQ36" i="12"/>
  <c r="AM36" i="12"/>
  <c r="AI35" i="12"/>
  <c r="AK35" i="12"/>
  <c r="AE36" i="12"/>
  <c r="AA36" i="12"/>
  <c r="X35" i="12"/>
  <c r="AP36" i="12"/>
  <c r="AH35" i="12"/>
  <c r="AD36" i="12"/>
  <c r="Z36" i="12"/>
  <c r="Y35" i="12"/>
  <c r="AR28" i="12"/>
  <c r="AN28" i="12"/>
  <c r="AJ27" i="12"/>
  <c r="AQ28" i="12"/>
  <c r="AM28" i="12"/>
  <c r="AI27" i="12"/>
  <c r="AK27" i="12"/>
  <c r="AE28" i="12"/>
  <c r="AA28" i="12"/>
  <c r="X27" i="12"/>
  <c r="AP28" i="12"/>
  <c r="AH27" i="12"/>
  <c r="AD28" i="12"/>
  <c r="Z28" i="12"/>
  <c r="Y27" i="12"/>
  <c r="AG123" i="12"/>
  <c r="AR108" i="12"/>
  <c r="AN108" i="12"/>
  <c r="AJ107" i="12"/>
  <c r="AQ108" i="12"/>
  <c r="AM108" i="12"/>
  <c r="AI107" i="12"/>
  <c r="AK107" i="12"/>
  <c r="AE108" i="12"/>
  <c r="AA108" i="12"/>
  <c r="X107" i="12"/>
  <c r="AP108" i="12"/>
  <c r="AH107" i="12"/>
  <c r="AD108" i="12"/>
  <c r="Z108" i="12"/>
  <c r="Y107" i="12"/>
  <c r="W107" i="12"/>
  <c r="V107" i="12"/>
  <c r="U107" i="12"/>
  <c r="T91" i="12"/>
  <c r="T99" i="12"/>
  <c r="T107" i="12"/>
  <c r="T115" i="12"/>
  <c r="T123" i="12"/>
  <c r="X123" i="12"/>
  <c r="AB60" i="12"/>
  <c r="AC68" i="12"/>
  <c r="AB84" i="12"/>
  <c r="AB100" i="12"/>
  <c r="AB116" i="12"/>
  <c r="AL43" i="12"/>
  <c r="AL59" i="12"/>
  <c r="AL75" i="12"/>
  <c r="AL91" i="12"/>
  <c r="AL107" i="12"/>
  <c r="AL123" i="12"/>
  <c r="AR122" i="12"/>
  <c r="AN122" i="12"/>
  <c r="AJ121" i="12"/>
  <c r="AQ122" i="12"/>
  <c r="AM122" i="12"/>
  <c r="AI121" i="12"/>
  <c r="AO122" i="12"/>
  <c r="AG121" i="12"/>
  <c r="AC122" i="12"/>
  <c r="X121" i="12"/>
  <c r="AL121" i="12"/>
  <c r="AB122" i="12"/>
  <c r="Y121" i="12"/>
  <c r="AO60" i="12"/>
  <c r="AG67" i="12"/>
  <c r="AO76" i="12"/>
  <c r="AG83" i="12"/>
  <c r="AO92" i="12"/>
  <c r="AG99" i="12"/>
  <c r="AO108" i="12"/>
  <c r="AG115" i="12"/>
  <c r="AK121" i="12"/>
  <c r="AO124" i="12"/>
  <c r="W59" i="12"/>
  <c r="AC44" i="12"/>
  <c r="AC52" i="12"/>
  <c r="AB76" i="12"/>
  <c r="AB92" i="12"/>
  <c r="AB108" i="12"/>
  <c r="AB124" i="12"/>
  <c r="AL27" i="12"/>
  <c r="AL35" i="12"/>
  <c r="AL51" i="12"/>
  <c r="AL67" i="12"/>
  <c r="AL83" i="12"/>
  <c r="AL99" i="12"/>
  <c r="AL115" i="12"/>
  <c r="AP122" i="12"/>
  <c r="AR20" i="12"/>
  <c r="AN20" i="12"/>
  <c r="AJ19" i="12"/>
  <c r="AQ20" i="12"/>
  <c r="AM20" i="12"/>
  <c r="AI19" i="12"/>
  <c r="AR114" i="12"/>
  <c r="AN114" i="12"/>
  <c r="AJ113" i="12"/>
  <c r="AQ114" i="12"/>
  <c r="AM114" i="12"/>
  <c r="AI113" i="12"/>
  <c r="AR106" i="12"/>
  <c r="AN106" i="12"/>
  <c r="AJ105" i="12"/>
  <c r="AQ106" i="12"/>
  <c r="AM106" i="12"/>
  <c r="AI105" i="12"/>
  <c r="AR98" i="12"/>
  <c r="AN98" i="12"/>
  <c r="AJ97" i="12"/>
  <c r="AQ98" i="12"/>
  <c r="AM98" i="12"/>
  <c r="AI97" i="12"/>
  <c r="AR90" i="12"/>
  <c r="AN90" i="12"/>
  <c r="AJ89" i="12"/>
  <c r="AQ90" i="12"/>
  <c r="AM90" i="12"/>
  <c r="AI89" i="12"/>
  <c r="AR82" i="12"/>
  <c r="AN82" i="12"/>
  <c r="AJ81" i="12"/>
  <c r="AQ82" i="12"/>
  <c r="AM82" i="12"/>
  <c r="AI81" i="12"/>
  <c r="AR74" i="12"/>
  <c r="AN74" i="12"/>
  <c r="AJ73" i="12"/>
  <c r="AQ74" i="12"/>
  <c r="AM74" i="12"/>
  <c r="AI73" i="12"/>
  <c r="AR66" i="12"/>
  <c r="AN66" i="12"/>
  <c r="AJ65" i="12"/>
  <c r="AQ66" i="12"/>
  <c r="AM66" i="12"/>
  <c r="AI65" i="12"/>
  <c r="AR58" i="12"/>
  <c r="AN58" i="12"/>
  <c r="AJ57" i="12"/>
  <c r="AQ58" i="12"/>
  <c r="AM58" i="12"/>
  <c r="AI57" i="12"/>
  <c r="AR50" i="12"/>
  <c r="AN50" i="12"/>
  <c r="AJ49" i="12"/>
  <c r="AQ50" i="12"/>
  <c r="AM50" i="12"/>
  <c r="AI49" i="12"/>
  <c r="AR42" i="12"/>
  <c r="AN42" i="12"/>
  <c r="AJ41" i="12"/>
  <c r="AQ42" i="12"/>
  <c r="AM42" i="12"/>
  <c r="AI41" i="12"/>
  <c r="AR34" i="12"/>
  <c r="AN34" i="12"/>
  <c r="AJ33" i="12"/>
  <c r="AQ34" i="12"/>
  <c r="AM34" i="12"/>
  <c r="AI33" i="12"/>
  <c r="AR26" i="12"/>
  <c r="AN26" i="12"/>
  <c r="AJ25" i="12"/>
  <c r="AQ26" i="12"/>
  <c r="AM26" i="12"/>
  <c r="AI25" i="12"/>
  <c r="AR18" i="12"/>
  <c r="AN18" i="12"/>
  <c r="AQ18" i="12"/>
  <c r="Y113" i="12"/>
  <c r="Y105" i="12"/>
  <c r="Y97" i="12"/>
  <c r="Y89" i="12"/>
  <c r="Y81" i="12"/>
  <c r="Y19" i="12"/>
  <c r="Z20" i="12"/>
  <c r="AD20" i="12"/>
  <c r="AB58" i="12"/>
  <c r="AB66" i="12"/>
  <c r="AB74" i="12"/>
  <c r="AB82" i="12"/>
  <c r="AB90" i="12"/>
  <c r="AB98" i="12"/>
  <c r="AB106" i="12"/>
  <c r="AB114" i="12"/>
  <c r="AH19" i="12"/>
  <c r="AP20" i="12"/>
  <c r="AL25" i="12"/>
  <c r="AL33" i="12"/>
  <c r="AL41" i="12"/>
  <c r="AL49" i="12"/>
  <c r="AL57" i="12"/>
  <c r="AL65" i="12"/>
  <c r="AL73" i="12"/>
  <c r="AL81" i="12"/>
  <c r="AL89" i="12"/>
  <c r="AL97" i="12"/>
  <c r="AL105" i="12"/>
  <c r="AL113" i="12"/>
  <c r="X113" i="12"/>
  <c r="X19" i="12"/>
  <c r="AA20" i="12"/>
  <c r="AE20" i="12"/>
  <c r="AC82" i="12"/>
  <c r="AC90" i="12"/>
  <c r="AC98" i="12"/>
  <c r="AC106" i="12"/>
  <c r="AC114" i="12"/>
  <c r="AK19" i="12"/>
  <c r="AG41" i="12"/>
  <c r="AO42" i="12"/>
  <c r="AG49" i="12"/>
  <c r="AO50" i="12"/>
  <c r="AG57" i="12"/>
  <c r="AO58" i="12"/>
  <c r="AG65" i="12"/>
  <c r="AO66" i="12"/>
  <c r="AG73" i="12"/>
  <c r="AO74" i="12"/>
  <c r="AG81" i="12"/>
  <c r="AO82" i="12"/>
  <c r="AG89" i="12"/>
  <c r="AO90" i="12"/>
  <c r="AG97" i="12"/>
  <c r="AO98" i="12"/>
  <c r="AG105" i="12"/>
  <c r="AO106" i="12"/>
  <c r="AG113" i="12"/>
  <c r="AO114" i="12"/>
  <c r="AI125" i="12"/>
  <c r="AM126" i="12"/>
  <c r="AM12" i="12"/>
  <c r="AK11" i="2" l="1"/>
  <c r="AK12" i="2"/>
  <c r="AK13" i="2"/>
  <c r="AK14" i="2"/>
  <c r="AK15" i="2"/>
  <c r="AL15" i="2" s="1"/>
  <c r="AK16" i="2"/>
  <c r="AK17" i="2"/>
  <c r="AK18" i="2"/>
  <c r="AL18" i="2" s="1"/>
  <c r="AK19" i="2"/>
  <c r="AL19" i="2" s="1"/>
  <c r="AK20" i="2"/>
  <c r="AK21" i="2"/>
  <c r="AL21" i="2" s="1"/>
  <c r="AK22" i="2"/>
  <c r="AK23" i="2"/>
  <c r="AL23" i="2" s="1"/>
  <c r="AK24" i="2"/>
  <c r="AK25" i="2"/>
  <c r="AK26" i="2"/>
  <c r="AL26" i="2" s="1"/>
  <c r="AK27" i="2"/>
  <c r="AL27" i="2" s="1"/>
  <c r="AK28" i="2"/>
  <c r="AK29" i="2"/>
  <c r="AK30" i="2"/>
  <c r="AL30" i="2" s="1"/>
  <c r="AK31" i="2"/>
  <c r="AL31" i="2" s="1"/>
  <c r="AK32" i="2"/>
  <c r="AK33" i="2"/>
  <c r="AK34" i="2"/>
  <c r="AL34" i="2" s="1"/>
  <c r="AK35" i="2"/>
  <c r="AL35" i="2" s="1"/>
  <c r="AK36" i="2"/>
  <c r="AK37" i="2"/>
  <c r="AL37" i="2" s="1"/>
  <c r="AK38" i="2"/>
  <c r="AK39" i="2"/>
  <c r="AL39" i="2" s="1"/>
  <c r="AK40" i="2"/>
  <c r="AK41" i="2"/>
  <c r="AK42" i="2"/>
  <c r="AL42" i="2" s="1"/>
  <c r="AK43" i="2"/>
  <c r="AL43" i="2" s="1"/>
  <c r="AK44" i="2"/>
  <c r="AK45" i="2"/>
  <c r="AK46" i="2"/>
  <c r="AL46" i="2" s="1"/>
  <c r="AK47" i="2"/>
  <c r="AK48" i="2"/>
  <c r="AK49" i="2"/>
  <c r="AK50" i="2"/>
  <c r="AL50" i="2" s="1"/>
  <c r="AK51" i="2"/>
  <c r="AL51" i="2" s="1"/>
  <c r="AK52" i="2"/>
  <c r="AK53" i="2"/>
  <c r="AL53" i="2" s="1"/>
  <c r="AK54" i="2"/>
  <c r="AL54" i="2" s="1"/>
  <c r="AK55" i="2"/>
  <c r="AL55" i="2" s="1"/>
  <c r="AK56" i="2"/>
  <c r="AK57" i="2"/>
  <c r="AK58" i="2"/>
  <c r="AL58" i="2" s="1"/>
  <c r="AK59" i="2"/>
  <c r="AL59" i="2" s="1"/>
  <c r="AK60" i="2"/>
  <c r="AK61" i="2"/>
  <c r="AK62" i="2"/>
  <c r="AL62" i="2" s="1"/>
  <c r="AK63" i="2"/>
  <c r="AL63" i="2" s="1"/>
  <c r="AK64" i="2"/>
  <c r="AK65" i="2"/>
  <c r="AK66" i="2"/>
  <c r="AL66" i="2" s="1"/>
  <c r="AK67" i="2"/>
  <c r="AL67" i="2" s="1"/>
  <c r="AK68" i="2"/>
  <c r="AK69" i="2"/>
  <c r="AK70" i="2"/>
  <c r="AL70" i="2" s="1"/>
  <c r="AK71" i="2"/>
  <c r="AL71" i="2" s="1"/>
  <c r="AK72" i="2"/>
  <c r="AK73" i="2"/>
  <c r="AK74" i="2"/>
  <c r="AL74" i="2" s="1"/>
  <c r="AK75" i="2"/>
  <c r="AL75" i="2" s="1"/>
  <c r="AK76" i="2"/>
  <c r="AK77" i="2"/>
  <c r="AK78" i="2"/>
  <c r="AL78" i="2" s="1"/>
  <c r="AK79" i="2"/>
  <c r="AL79" i="2" s="1"/>
  <c r="AK80" i="2"/>
  <c r="AK81" i="2"/>
  <c r="AL81" i="2" s="1"/>
  <c r="AK82" i="2"/>
  <c r="AL82" i="2" s="1"/>
  <c r="AK83" i="2"/>
  <c r="AL83" i="2" s="1"/>
  <c r="AK84" i="2"/>
  <c r="AK85" i="2"/>
  <c r="AK86" i="2"/>
  <c r="AL86" i="2" s="1"/>
  <c r="AK87" i="2"/>
  <c r="AL87" i="2" s="1"/>
  <c r="AK88" i="2"/>
  <c r="AK89" i="2"/>
  <c r="AL89" i="2" s="1"/>
  <c r="AK90" i="2"/>
  <c r="AL90" i="2" s="1"/>
  <c r="AK91" i="2"/>
  <c r="AL91" i="2" s="1"/>
  <c r="AK92" i="2"/>
  <c r="AK93" i="2"/>
  <c r="AK94" i="2"/>
  <c r="AL94" i="2" s="1"/>
  <c r="AK95" i="2"/>
  <c r="AL95" i="2" s="1"/>
  <c r="AK96" i="2"/>
  <c r="AK97" i="2"/>
  <c r="AK98" i="2"/>
  <c r="AL98" i="2" s="1"/>
  <c r="AK99" i="2"/>
  <c r="AK100" i="2"/>
  <c r="AK101" i="2"/>
  <c r="AK102" i="2"/>
  <c r="AK103" i="2"/>
  <c r="AL103" i="2" s="1"/>
  <c r="AK104" i="2"/>
  <c r="AK105" i="2"/>
  <c r="AK106" i="2"/>
  <c r="AL106" i="2" s="1"/>
  <c r="AK107" i="2"/>
  <c r="AL107" i="2" s="1"/>
  <c r="AK108" i="2"/>
  <c r="AK109" i="2"/>
  <c r="AL109" i="2" s="1"/>
  <c r="AK110" i="2"/>
  <c r="AL110" i="2" s="1"/>
  <c r="AK111" i="2"/>
  <c r="AL111" i="2" s="1"/>
  <c r="AK112" i="2"/>
  <c r="AK113" i="2"/>
  <c r="AK114" i="2"/>
  <c r="AL114" i="2" s="1"/>
  <c r="AK115" i="2"/>
  <c r="AL115" i="2" s="1"/>
  <c r="AK116" i="2"/>
  <c r="AK117" i="2"/>
  <c r="AK118" i="2"/>
  <c r="AL118" i="2" s="1"/>
  <c r="AK119" i="2"/>
  <c r="AL119" i="2" s="1"/>
  <c r="AK120" i="2"/>
  <c r="AK121" i="2"/>
  <c r="AL121" i="2" s="1"/>
  <c r="AK122" i="2"/>
  <c r="AL122" i="2" s="1"/>
  <c r="AK123" i="2"/>
  <c r="AL123" i="2" s="1"/>
  <c r="AK124" i="2"/>
  <c r="AK125" i="2"/>
  <c r="AK126" i="2"/>
  <c r="AL126" i="2" s="1"/>
  <c r="AK127" i="2"/>
  <c r="AL127" i="2" s="1"/>
  <c r="AK128" i="2"/>
  <c r="AK129" i="2"/>
  <c r="AK130" i="2"/>
  <c r="AL130" i="2" s="1"/>
  <c r="AK131" i="2"/>
  <c r="AL131" i="2" s="1"/>
  <c r="AK132" i="2"/>
  <c r="AK133" i="2"/>
  <c r="AK134" i="2"/>
  <c r="AL134" i="2" s="1"/>
  <c r="AK135" i="2"/>
  <c r="AL135" i="2" s="1"/>
  <c r="AK136" i="2"/>
  <c r="AK137" i="2"/>
  <c r="AK138" i="2"/>
  <c r="AK139" i="2"/>
  <c r="AL139" i="2" s="1"/>
  <c r="AK140" i="2"/>
  <c r="AK141" i="2"/>
  <c r="AL141" i="2" s="1"/>
  <c r="AK142" i="2"/>
  <c r="AL142" i="2" s="1"/>
  <c r="AK143" i="2"/>
  <c r="AL143" i="2" s="1"/>
  <c r="AK144" i="2"/>
  <c r="AK145" i="2"/>
  <c r="AK146" i="2"/>
  <c r="AK147" i="2"/>
  <c r="AL147" i="2" s="1"/>
  <c r="AK148" i="2"/>
  <c r="AK149" i="2"/>
  <c r="AK150" i="2"/>
  <c r="AL150" i="2" s="1"/>
  <c r="AK151" i="2"/>
  <c r="AL151" i="2" s="1"/>
  <c r="AK152" i="2"/>
  <c r="AK153" i="2"/>
  <c r="AL153" i="2" s="1"/>
  <c r="AK154" i="2"/>
  <c r="AL154" i="2" s="1"/>
  <c r="AK155" i="2"/>
  <c r="AL155" i="2" s="1"/>
  <c r="AK156" i="2"/>
  <c r="AK157" i="2"/>
  <c r="AK158" i="2"/>
  <c r="AK159" i="2"/>
  <c r="AL159" i="2" s="1"/>
  <c r="AK160" i="2"/>
  <c r="AK161" i="2"/>
  <c r="AK162" i="2"/>
  <c r="AL162" i="2" s="1"/>
  <c r="AK163" i="2"/>
  <c r="AL163" i="2" s="1"/>
  <c r="AK164" i="2"/>
  <c r="AK165" i="2"/>
  <c r="AK166" i="2"/>
  <c r="AK167" i="2"/>
  <c r="AL167" i="2" s="1"/>
  <c r="AK168" i="2"/>
  <c r="AK169" i="2"/>
  <c r="AK170" i="2"/>
  <c r="AL170" i="2" s="1"/>
  <c r="AK171" i="2"/>
  <c r="AL171" i="2" s="1"/>
  <c r="AK172" i="2"/>
  <c r="AK173" i="2"/>
  <c r="AL173" i="2" s="1"/>
  <c r="AK174" i="2"/>
  <c r="AL174" i="2" s="1"/>
  <c r="AK175" i="2"/>
  <c r="AL175" i="2" s="1"/>
  <c r="AK176" i="2"/>
  <c r="AK177" i="2"/>
  <c r="AK178" i="2"/>
  <c r="AL178" i="2" s="1"/>
  <c r="AK179" i="2"/>
  <c r="AL179" i="2" s="1"/>
  <c r="AK180" i="2"/>
  <c r="AK181" i="2"/>
  <c r="AK182" i="2"/>
  <c r="AL182" i="2" s="1"/>
  <c r="AK183" i="2"/>
  <c r="AL183" i="2" s="1"/>
  <c r="AK184" i="2"/>
  <c r="AK185" i="2"/>
  <c r="AL185" i="2" s="1"/>
  <c r="AK186" i="2"/>
  <c r="AL186" i="2" s="1"/>
  <c r="AK187" i="2"/>
  <c r="AL187" i="2" s="1"/>
  <c r="AK188" i="2"/>
  <c r="AK189" i="2"/>
  <c r="AK190" i="2"/>
  <c r="AL190" i="2" s="1"/>
  <c r="AK191" i="2"/>
  <c r="AL191" i="2" s="1"/>
  <c r="AK192" i="2"/>
  <c r="AK193" i="2"/>
  <c r="AK194" i="2"/>
  <c r="AL194" i="2" s="1"/>
  <c r="AK195" i="2"/>
  <c r="AL195" i="2" s="1"/>
  <c r="AK196" i="2"/>
  <c r="AK197" i="2"/>
  <c r="AK198" i="2"/>
  <c r="AL198" i="2" s="1"/>
  <c r="AK199" i="2"/>
  <c r="AL199" i="2" s="1"/>
  <c r="AK200" i="2"/>
  <c r="AK201" i="2"/>
  <c r="AK202" i="2"/>
  <c r="AK203" i="2"/>
  <c r="AL203" i="2" s="1"/>
  <c r="AK204" i="2"/>
  <c r="AK205" i="2"/>
  <c r="AL205" i="2" s="1"/>
  <c r="AK206" i="2"/>
  <c r="AL206" i="2" s="1"/>
  <c r="AK207" i="2"/>
  <c r="AL207" i="2" s="1"/>
  <c r="AK208" i="2"/>
  <c r="AK209" i="2"/>
  <c r="AK210" i="2"/>
  <c r="AK211" i="2"/>
  <c r="AL211" i="2" s="1"/>
  <c r="AK212" i="2"/>
  <c r="AK213" i="2"/>
  <c r="AK214" i="2"/>
  <c r="AL214" i="2" s="1"/>
  <c r="AK215" i="2"/>
  <c r="AL215" i="2" s="1"/>
  <c r="AK216" i="2"/>
  <c r="AK217" i="2"/>
  <c r="AL217" i="2" s="1"/>
  <c r="AK218" i="2"/>
  <c r="AL218" i="2" s="1"/>
  <c r="AK219" i="2"/>
  <c r="AL219" i="2" s="1"/>
  <c r="AK220" i="2"/>
  <c r="AK221" i="2"/>
  <c r="AK222" i="2"/>
  <c r="AK223" i="2"/>
  <c r="AL223" i="2" s="1"/>
  <c r="AK224" i="2"/>
  <c r="AK225" i="2"/>
  <c r="AK226" i="2"/>
  <c r="AL226" i="2" s="1"/>
  <c r="AK227" i="2"/>
  <c r="AL227" i="2" s="1"/>
  <c r="AK228" i="2"/>
  <c r="AK229" i="2"/>
  <c r="AK230" i="2"/>
  <c r="AK231" i="2"/>
  <c r="AL231" i="2" s="1"/>
  <c r="AK232" i="2"/>
  <c r="AK233" i="2"/>
  <c r="AK234" i="2"/>
  <c r="AL234" i="2" s="1"/>
  <c r="AK235" i="2"/>
  <c r="AL235" i="2" s="1"/>
  <c r="AK236" i="2"/>
  <c r="AK237" i="2"/>
  <c r="AL237" i="2" s="1"/>
  <c r="AK238" i="2"/>
  <c r="AL238" i="2" s="1"/>
  <c r="AK239" i="2"/>
  <c r="AL239" i="2" s="1"/>
  <c r="AK240" i="2"/>
  <c r="AK241" i="2"/>
  <c r="AK242" i="2"/>
  <c r="AL242" i="2" s="1"/>
  <c r="AK243" i="2"/>
  <c r="AL243" i="2" s="1"/>
  <c r="AK244" i="2"/>
  <c r="AK245" i="2"/>
  <c r="AK246" i="2"/>
  <c r="AL246" i="2" s="1"/>
  <c r="AK247" i="2"/>
  <c r="AL247" i="2" s="1"/>
  <c r="AK248" i="2"/>
  <c r="AK249" i="2"/>
  <c r="AK250" i="2"/>
  <c r="AL250" i="2" s="1"/>
  <c r="AK251" i="2"/>
  <c r="AL251" i="2" s="1"/>
  <c r="AK252" i="2"/>
  <c r="AK253" i="2"/>
  <c r="AK254" i="2"/>
  <c r="AL254" i="2" s="1"/>
  <c r="AK255" i="2"/>
  <c r="AL255" i="2" s="1"/>
  <c r="AK256" i="2"/>
  <c r="AK257" i="2"/>
  <c r="AL257" i="2" s="1"/>
  <c r="AK258" i="2"/>
  <c r="AK259" i="2"/>
  <c r="AL259" i="2" s="1"/>
  <c r="AK260" i="2"/>
  <c r="AK261" i="2"/>
  <c r="AK262" i="2"/>
  <c r="AL262" i="2" s="1"/>
  <c r="AK263" i="2"/>
  <c r="AL263" i="2" s="1"/>
  <c r="AK264" i="2"/>
  <c r="AK265" i="2"/>
  <c r="AK266" i="2"/>
  <c r="AL266" i="2" s="1"/>
  <c r="AK267" i="2"/>
  <c r="AL267" i="2" s="1"/>
  <c r="AK268" i="2"/>
  <c r="AK269" i="2"/>
  <c r="AK270" i="2"/>
  <c r="AK271" i="2"/>
  <c r="AL271" i="2" s="1"/>
  <c r="AK272" i="2"/>
  <c r="AK273" i="2"/>
  <c r="AL273" i="2" s="1"/>
  <c r="AK274" i="2"/>
  <c r="AK275" i="2"/>
  <c r="AL275" i="2" s="1"/>
  <c r="AK276" i="2"/>
  <c r="AK277" i="2"/>
  <c r="AK278" i="2"/>
  <c r="AK279" i="2"/>
  <c r="AK280" i="2"/>
  <c r="AK281" i="2"/>
  <c r="AK282" i="2"/>
  <c r="AL282" i="2" s="1"/>
  <c r="AK283" i="2"/>
  <c r="AL283" i="2" s="1"/>
  <c r="AK284" i="2"/>
  <c r="AK285" i="2"/>
  <c r="AK286" i="2"/>
  <c r="AK287" i="2"/>
  <c r="AL287" i="2" s="1"/>
  <c r="AK288" i="2"/>
  <c r="AK289" i="2"/>
  <c r="AL289" i="2" s="1"/>
  <c r="AK290" i="2"/>
  <c r="AL290" i="2" s="1"/>
  <c r="AK291" i="2"/>
  <c r="AL291" i="2" s="1"/>
  <c r="AK292" i="2"/>
  <c r="AK293" i="2"/>
  <c r="AK294" i="2"/>
  <c r="AK295" i="2"/>
  <c r="AL295" i="2" s="1"/>
  <c r="AK296" i="2"/>
  <c r="AK297" i="2"/>
  <c r="AK298" i="2"/>
  <c r="AL298" i="2" s="1"/>
  <c r="AK299" i="2"/>
  <c r="AL299" i="2" s="1"/>
  <c r="AK300" i="2"/>
  <c r="AK301" i="2"/>
  <c r="AK302" i="2"/>
  <c r="AL302" i="2" s="1"/>
  <c r="AK303" i="2"/>
  <c r="AL303" i="2" s="1"/>
  <c r="AK304" i="2"/>
  <c r="AK305" i="2"/>
  <c r="AL305" i="2" s="1"/>
  <c r="AK306" i="2"/>
  <c r="AL306" i="2" s="1"/>
  <c r="AK307" i="2"/>
  <c r="AL307" i="2" s="1"/>
  <c r="AK308" i="2"/>
  <c r="AK309" i="2"/>
  <c r="AK10" i="2"/>
  <c r="AL10" i="2" s="1"/>
  <c r="AM11" i="2"/>
  <c r="AM12" i="2"/>
  <c r="AM13" i="2"/>
  <c r="AM14" i="2"/>
  <c r="AN14" i="2" s="1"/>
  <c r="AM15" i="2"/>
  <c r="AM16" i="2"/>
  <c r="AM17" i="2"/>
  <c r="AM18" i="2"/>
  <c r="AM19" i="2"/>
  <c r="AN19" i="2" s="1"/>
  <c r="AM20" i="2"/>
  <c r="AM21" i="2"/>
  <c r="AM22" i="2"/>
  <c r="AN22" i="2" s="1"/>
  <c r="AM23" i="2"/>
  <c r="AN23" i="2" s="1"/>
  <c r="AM24" i="2"/>
  <c r="AM25" i="2"/>
  <c r="AM26" i="2"/>
  <c r="AN26" i="2" s="1"/>
  <c r="AM27" i="2"/>
  <c r="AN27" i="2" s="1"/>
  <c r="AM28" i="2"/>
  <c r="AM29" i="2"/>
  <c r="AM30" i="2"/>
  <c r="AN30" i="2" s="1"/>
  <c r="AM31" i="2"/>
  <c r="AN31" i="2" s="1"/>
  <c r="AM32" i="2"/>
  <c r="AM33" i="2"/>
  <c r="AM34" i="2"/>
  <c r="AM35" i="2"/>
  <c r="AN35" i="2" s="1"/>
  <c r="AM36" i="2"/>
  <c r="AM37" i="2"/>
  <c r="AM38" i="2"/>
  <c r="AN38" i="2" s="1"/>
  <c r="AM39" i="2"/>
  <c r="AN39" i="2" s="1"/>
  <c r="AM40" i="2"/>
  <c r="AM41" i="2"/>
  <c r="AM42" i="2"/>
  <c r="AN42" i="2" s="1"/>
  <c r="AM43" i="2"/>
  <c r="AN43" i="2" s="1"/>
  <c r="AM44" i="2"/>
  <c r="AM45" i="2"/>
  <c r="AM46" i="2"/>
  <c r="AN46" i="2" s="1"/>
  <c r="AM47" i="2"/>
  <c r="AN47" i="2" s="1"/>
  <c r="AM48" i="2"/>
  <c r="AM49" i="2"/>
  <c r="AM50" i="2"/>
  <c r="AM51" i="2"/>
  <c r="AN51" i="2" s="1"/>
  <c r="AM52" i="2"/>
  <c r="AM53" i="2"/>
  <c r="AM54" i="2"/>
  <c r="AN54" i="2" s="1"/>
  <c r="AM55" i="2"/>
  <c r="AN55" i="2" s="1"/>
  <c r="AM56" i="2"/>
  <c r="AM57" i="2"/>
  <c r="AN57" i="2" s="1"/>
  <c r="AM58" i="2"/>
  <c r="AN58" i="2" s="1"/>
  <c r="AM59" i="2"/>
  <c r="AN59" i="2" s="1"/>
  <c r="AM60" i="2"/>
  <c r="AM61" i="2"/>
  <c r="AM62" i="2"/>
  <c r="AN62" i="2" s="1"/>
  <c r="AM63" i="2"/>
  <c r="AN63" i="2" s="1"/>
  <c r="AM64" i="2"/>
  <c r="AM65" i="2"/>
  <c r="AN65" i="2" s="1"/>
  <c r="AM66" i="2"/>
  <c r="AN66" i="2" s="1"/>
  <c r="AM67" i="2"/>
  <c r="AN67" i="2" s="1"/>
  <c r="AM68" i="2"/>
  <c r="AM69" i="2"/>
  <c r="AM70" i="2"/>
  <c r="AN70" i="2" s="1"/>
  <c r="AM71" i="2"/>
  <c r="AN71" i="2" s="1"/>
  <c r="AM72" i="2"/>
  <c r="AM73" i="2"/>
  <c r="AN73" i="2" s="1"/>
  <c r="AM74" i="2"/>
  <c r="AN74" i="2" s="1"/>
  <c r="AM75" i="2"/>
  <c r="AN75" i="2" s="1"/>
  <c r="AM76" i="2"/>
  <c r="AM77" i="2"/>
  <c r="AN77" i="2" s="1"/>
  <c r="AM78" i="2"/>
  <c r="AM79" i="2"/>
  <c r="AN79" i="2" s="1"/>
  <c r="AM80" i="2"/>
  <c r="AM81" i="2"/>
  <c r="AN81" i="2" s="1"/>
  <c r="AM82" i="2"/>
  <c r="AM83" i="2"/>
  <c r="AN83" i="2" s="1"/>
  <c r="AM84" i="2"/>
  <c r="AM85" i="2"/>
  <c r="AM86" i="2"/>
  <c r="AN86" i="2" s="1"/>
  <c r="AM87" i="2"/>
  <c r="AN87" i="2" s="1"/>
  <c r="AM88" i="2"/>
  <c r="AM89" i="2"/>
  <c r="AN89" i="2" s="1"/>
  <c r="AM90" i="2"/>
  <c r="AN90" i="2" s="1"/>
  <c r="AM91" i="2"/>
  <c r="AN91" i="2" s="1"/>
  <c r="AM92" i="2"/>
  <c r="AM93" i="2"/>
  <c r="AN93" i="2" s="1"/>
  <c r="AM94" i="2"/>
  <c r="AM95" i="2"/>
  <c r="AN95" i="2" s="1"/>
  <c r="AM96" i="2"/>
  <c r="AM97" i="2"/>
  <c r="AN97" i="2" s="1"/>
  <c r="AM98" i="2"/>
  <c r="AM99" i="2"/>
  <c r="AN99" i="2" s="1"/>
  <c r="AM100" i="2"/>
  <c r="AM101" i="2"/>
  <c r="AN101" i="2" s="1"/>
  <c r="AM102" i="2"/>
  <c r="AN102" i="2" s="1"/>
  <c r="AM103" i="2"/>
  <c r="AN103" i="2" s="1"/>
  <c r="AM104" i="2"/>
  <c r="AM105" i="2"/>
  <c r="AN105" i="2" s="1"/>
  <c r="AM106" i="2"/>
  <c r="AM107" i="2"/>
  <c r="AN107" i="2" s="1"/>
  <c r="AM108" i="2"/>
  <c r="AM109" i="2"/>
  <c r="AN109" i="2" s="1"/>
  <c r="AM110" i="2"/>
  <c r="AN110" i="2" s="1"/>
  <c r="AM111" i="2"/>
  <c r="AN111" i="2" s="1"/>
  <c r="AM112" i="2"/>
  <c r="AM113" i="2"/>
  <c r="AN113" i="2" s="1"/>
  <c r="AM114" i="2"/>
  <c r="AM115" i="2"/>
  <c r="AN115" i="2" s="1"/>
  <c r="AM116" i="2"/>
  <c r="AM117" i="2"/>
  <c r="AN117" i="2" s="1"/>
  <c r="AM118" i="2"/>
  <c r="AN118" i="2" s="1"/>
  <c r="AM119" i="2"/>
  <c r="AN119" i="2" s="1"/>
  <c r="AM120" i="2"/>
  <c r="AM121" i="2"/>
  <c r="AN121" i="2" s="1"/>
  <c r="AM122" i="2"/>
  <c r="AM123" i="2"/>
  <c r="AN123" i="2" s="1"/>
  <c r="AM124" i="2"/>
  <c r="AM125" i="2"/>
  <c r="AN125" i="2" s="1"/>
  <c r="AM126" i="2"/>
  <c r="AN126" i="2" s="1"/>
  <c r="AM127" i="2"/>
  <c r="AN127" i="2" s="1"/>
  <c r="AM128" i="2"/>
  <c r="AM129" i="2"/>
  <c r="AN129" i="2" s="1"/>
  <c r="AM130" i="2"/>
  <c r="AM131" i="2"/>
  <c r="AN131" i="2" s="1"/>
  <c r="AM132" i="2"/>
  <c r="AM133" i="2"/>
  <c r="AN133" i="2" s="1"/>
  <c r="AM134" i="2"/>
  <c r="AN134" i="2" s="1"/>
  <c r="AM135" i="2"/>
  <c r="AN135" i="2" s="1"/>
  <c r="AM136" i="2"/>
  <c r="AM137" i="2"/>
  <c r="AN137" i="2" s="1"/>
  <c r="AM138" i="2"/>
  <c r="AM139" i="2"/>
  <c r="AN139" i="2" s="1"/>
  <c r="AM140" i="2"/>
  <c r="AM141" i="2"/>
  <c r="AN141" i="2" s="1"/>
  <c r="AM142" i="2"/>
  <c r="AN142" i="2" s="1"/>
  <c r="AM143" i="2"/>
  <c r="AN143" i="2" s="1"/>
  <c r="AM144" i="2"/>
  <c r="AM145" i="2"/>
  <c r="AN145" i="2" s="1"/>
  <c r="AM146" i="2"/>
  <c r="AM147" i="2"/>
  <c r="AN147" i="2" s="1"/>
  <c r="AM148" i="2"/>
  <c r="AM149" i="2"/>
  <c r="AN149" i="2" s="1"/>
  <c r="AM150" i="2"/>
  <c r="AN150" i="2" s="1"/>
  <c r="AM151" i="2"/>
  <c r="AN151" i="2" s="1"/>
  <c r="AM152" i="2"/>
  <c r="AM153" i="2"/>
  <c r="AN153" i="2" s="1"/>
  <c r="AM154" i="2"/>
  <c r="AM155" i="2"/>
  <c r="AN155" i="2" s="1"/>
  <c r="AM156" i="2"/>
  <c r="AM157" i="2"/>
  <c r="AN157" i="2" s="1"/>
  <c r="AM158" i="2"/>
  <c r="AN158" i="2" s="1"/>
  <c r="AM159" i="2"/>
  <c r="AN159" i="2" s="1"/>
  <c r="AM160" i="2"/>
  <c r="AM161" i="2"/>
  <c r="AN161" i="2" s="1"/>
  <c r="AM162" i="2"/>
  <c r="AM163" i="2"/>
  <c r="AN163" i="2" s="1"/>
  <c r="AM164" i="2"/>
  <c r="AM165" i="2"/>
  <c r="AN165" i="2" s="1"/>
  <c r="AM166" i="2"/>
  <c r="AN166" i="2" s="1"/>
  <c r="AM167" i="2"/>
  <c r="AN167" i="2" s="1"/>
  <c r="AM168" i="2"/>
  <c r="AM169" i="2"/>
  <c r="AN169" i="2" s="1"/>
  <c r="AM170" i="2"/>
  <c r="AM171" i="2"/>
  <c r="AN171" i="2" s="1"/>
  <c r="AM172" i="2"/>
  <c r="AM173" i="2"/>
  <c r="AN173" i="2" s="1"/>
  <c r="AM174" i="2"/>
  <c r="AN174" i="2" s="1"/>
  <c r="AM175" i="2"/>
  <c r="AN175" i="2" s="1"/>
  <c r="AM176" i="2"/>
  <c r="AM177" i="2"/>
  <c r="AN177" i="2" s="1"/>
  <c r="AM178" i="2"/>
  <c r="AM179" i="2"/>
  <c r="AN179" i="2" s="1"/>
  <c r="AM180" i="2"/>
  <c r="AM181" i="2"/>
  <c r="AN181" i="2" s="1"/>
  <c r="AM182" i="2"/>
  <c r="AN182" i="2" s="1"/>
  <c r="AM183" i="2"/>
  <c r="AN183" i="2" s="1"/>
  <c r="AM184" i="2"/>
  <c r="AM185" i="2"/>
  <c r="AN185" i="2" s="1"/>
  <c r="AM186" i="2"/>
  <c r="AM187" i="2"/>
  <c r="AN187" i="2" s="1"/>
  <c r="AM188" i="2"/>
  <c r="AM189" i="2"/>
  <c r="AN189" i="2" s="1"/>
  <c r="AM190" i="2"/>
  <c r="AN190" i="2" s="1"/>
  <c r="AM191" i="2"/>
  <c r="AN191" i="2" s="1"/>
  <c r="AM192" i="2"/>
  <c r="AM193" i="2"/>
  <c r="AN193" i="2" s="1"/>
  <c r="AM194" i="2"/>
  <c r="AM195" i="2"/>
  <c r="AN195" i="2" s="1"/>
  <c r="AM196" i="2"/>
  <c r="AM197" i="2"/>
  <c r="AN197" i="2" s="1"/>
  <c r="AM198" i="2"/>
  <c r="AN198" i="2" s="1"/>
  <c r="AM199" i="2"/>
  <c r="AN199" i="2" s="1"/>
  <c r="AM200" i="2"/>
  <c r="AM201" i="2"/>
  <c r="AN201" i="2" s="1"/>
  <c r="AM202" i="2"/>
  <c r="AM203" i="2"/>
  <c r="AN203" i="2" s="1"/>
  <c r="AM204" i="2"/>
  <c r="AM205" i="2"/>
  <c r="AN205" i="2" s="1"/>
  <c r="AM206" i="2"/>
  <c r="AN206" i="2" s="1"/>
  <c r="AM207" i="2"/>
  <c r="AN207" i="2" s="1"/>
  <c r="AM208" i="2"/>
  <c r="AM209" i="2"/>
  <c r="AN209" i="2" s="1"/>
  <c r="AM210" i="2"/>
  <c r="AM211" i="2"/>
  <c r="AN211" i="2" s="1"/>
  <c r="AM212" i="2"/>
  <c r="AM213" i="2"/>
  <c r="AN213" i="2" s="1"/>
  <c r="AM214" i="2"/>
  <c r="AN214" i="2" s="1"/>
  <c r="AM215" i="2"/>
  <c r="AN215" i="2" s="1"/>
  <c r="AM216" i="2"/>
  <c r="AM217" i="2"/>
  <c r="AN217" i="2" s="1"/>
  <c r="AM218" i="2"/>
  <c r="AM219" i="2"/>
  <c r="AN219" i="2" s="1"/>
  <c r="AM220" i="2"/>
  <c r="AM221" i="2"/>
  <c r="AN221" i="2" s="1"/>
  <c r="AM222" i="2"/>
  <c r="AN222" i="2" s="1"/>
  <c r="AM223" i="2"/>
  <c r="AN223" i="2" s="1"/>
  <c r="AM224" i="2"/>
  <c r="AM225" i="2"/>
  <c r="AN225" i="2" s="1"/>
  <c r="AM226" i="2"/>
  <c r="AM227" i="2"/>
  <c r="AN227" i="2" s="1"/>
  <c r="AM228" i="2"/>
  <c r="AM229" i="2"/>
  <c r="AN229" i="2" s="1"/>
  <c r="AM230" i="2"/>
  <c r="AN230" i="2" s="1"/>
  <c r="AM231" i="2"/>
  <c r="AN231" i="2" s="1"/>
  <c r="AM232" i="2"/>
  <c r="AM233" i="2"/>
  <c r="AN233" i="2" s="1"/>
  <c r="AM234" i="2"/>
  <c r="AM235" i="2"/>
  <c r="AN235" i="2" s="1"/>
  <c r="AM236" i="2"/>
  <c r="AM237" i="2"/>
  <c r="AN237" i="2" s="1"/>
  <c r="AM238" i="2"/>
  <c r="AN238" i="2" s="1"/>
  <c r="AM239" i="2"/>
  <c r="AN239" i="2" s="1"/>
  <c r="AM240" i="2"/>
  <c r="AM241" i="2"/>
  <c r="AN241" i="2" s="1"/>
  <c r="AM242" i="2"/>
  <c r="AM243" i="2"/>
  <c r="AN243" i="2" s="1"/>
  <c r="AM244" i="2"/>
  <c r="AM245" i="2"/>
  <c r="AM246" i="2"/>
  <c r="AN246" i="2" s="1"/>
  <c r="AM247" i="2"/>
  <c r="AN247" i="2" s="1"/>
  <c r="AM248" i="2"/>
  <c r="AM249" i="2"/>
  <c r="AM250" i="2"/>
  <c r="AN250" i="2" s="1"/>
  <c r="AM251" i="2"/>
  <c r="AN251" i="2" s="1"/>
  <c r="AM252" i="2"/>
  <c r="AM253" i="2"/>
  <c r="AM254" i="2"/>
  <c r="AN254" i="2" s="1"/>
  <c r="AM255" i="2"/>
  <c r="AN255" i="2" s="1"/>
  <c r="AM256" i="2"/>
  <c r="AM257" i="2"/>
  <c r="AM258" i="2"/>
  <c r="AN258" i="2" s="1"/>
  <c r="AM259" i="2"/>
  <c r="AN259" i="2" s="1"/>
  <c r="AM260" i="2"/>
  <c r="AM261" i="2"/>
  <c r="AM262" i="2"/>
  <c r="AN262" i="2" s="1"/>
  <c r="AM263" i="2"/>
  <c r="AM264" i="2"/>
  <c r="AM265" i="2"/>
  <c r="AM266" i="2"/>
  <c r="AN266" i="2" s="1"/>
  <c r="AM267" i="2"/>
  <c r="AN267" i="2" s="1"/>
  <c r="AM268" i="2"/>
  <c r="AM269" i="2"/>
  <c r="AM270" i="2"/>
  <c r="AN270" i="2" s="1"/>
  <c r="AM271" i="2"/>
  <c r="AN271" i="2" s="1"/>
  <c r="AM272" i="2"/>
  <c r="AM273" i="2"/>
  <c r="AM274" i="2"/>
  <c r="AN274" i="2" s="1"/>
  <c r="AM275" i="2"/>
  <c r="AN275" i="2" s="1"/>
  <c r="AM276" i="2"/>
  <c r="AM277" i="2"/>
  <c r="AM278" i="2"/>
  <c r="AN278" i="2" s="1"/>
  <c r="AM279" i="2"/>
  <c r="AN279" i="2" s="1"/>
  <c r="AM280" i="2"/>
  <c r="AM281" i="2"/>
  <c r="AM282" i="2"/>
  <c r="AN282" i="2" s="1"/>
  <c r="AM283" i="2"/>
  <c r="AN283" i="2" s="1"/>
  <c r="AM284" i="2"/>
  <c r="AM285" i="2"/>
  <c r="AM286" i="2"/>
  <c r="AN286" i="2" s="1"/>
  <c r="AM287" i="2"/>
  <c r="AN287" i="2" s="1"/>
  <c r="AM288" i="2"/>
  <c r="AM289" i="2"/>
  <c r="AM290" i="2"/>
  <c r="AN290" i="2" s="1"/>
  <c r="AM291" i="2"/>
  <c r="AN291" i="2" s="1"/>
  <c r="AM292" i="2"/>
  <c r="AM293" i="2"/>
  <c r="AM294" i="2"/>
  <c r="AN294" i="2" s="1"/>
  <c r="AM295" i="2"/>
  <c r="AN295" i="2" s="1"/>
  <c r="AM296" i="2"/>
  <c r="AM297" i="2"/>
  <c r="AM298" i="2"/>
  <c r="AN298" i="2" s="1"/>
  <c r="AM299" i="2"/>
  <c r="AN299" i="2" s="1"/>
  <c r="AM300" i="2"/>
  <c r="AM301" i="2"/>
  <c r="AM302" i="2"/>
  <c r="AN302" i="2" s="1"/>
  <c r="AM303" i="2"/>
  <c r="AN303" i="2" s="1"/>
  <c r="AM304" i="2"/>
  <c r="AM305" i="2"/>
  <c r="AM306" i="2"/>
  <c r="AN306" i="2" s="1"/>
  <c r="AM307" i="2"/>
  <c r="AN307" i="2" s="1"/>
  <c r="AM308" i="2"/>
  <c r="AM309" i="2"/>
  <c r="AM10" i="2"/>
  <c r="AN10" i="2" s="1"/>
  <c r="AL11" i="2"/>
  <c r="AL12" i="2"/>
  <c r="AN12" i="2"/>
  <c r="AL13" i="2"/>
  <c r="AN13" i="2"/>
  <c r="AL16" i="2"/>
  <c r="AL17" i="2"/>
  <c r="AN17" i="2"/>
  <c r="AN18" i="2"/>
  <c r="AL20" i="2"/>
  <c r="AN20" i="2"/>
  <c r="AN21" i="2"/>
  <c r="AL22" i="2"/>
  <c r="AL24" i="2"/>
  <c r="AN24" i="2"/>
  <c r="AL25" i="2"/>
  <c r="AN25" i="2"/>
  <c r="AL28" i="2"/>
  <c r="AN28" i="2"/>
  <c r="AL29" i="2"/>
  <c r="AN29" i="2"/>
  <c r="AL32" i="2"/>
  <c r="AN32" i="2"/>
  <c r="AL33" i="2"/>
  <c r="AN33" i="2"/>
  <c r="AN34" i="2"/>
  <c r="AL36" i="2"/>
  <c r="AN36" i="2"/>
  <c r="AN37" i="2"/>
  <c r="AL38" i="2"/>
  <c r="AL40" i="2"/>
  <c r="AN40" i="2"/>
  <c r="AL41" i="2"/>
  <c r="AN41" i="2"/>
  <c r="AL44" i="2"/>
  <c r="AN44" i="2"/>
  <c r="AL45" i="2"/>
  <c r="AN45" i="2"/>
  <c r="AL47" i="2"/>
  <c r="AN48" i="2"/>
  <c r="AN49" i="2"/>
  <c r="AN50" i="2"/>
  <c r="AN52" i="2"/>
  <c r="AN53" i="2"/>
  <c r="AL56" i="2"/>
  <c r="AN56" i="2"/>
  <c r="AL57" i="2"/>
  <c r="AL60" i="2"/>
  <c r="AN60" i="2"/>
  <c r="AL61" i="2"/>
  <c r="AL64" i="2"/>
  <c r="AN64" i="2"/>
  <c r="AL65" i="2"/>
  <c r="AL68" i="2"/>
  <c r="AN68" i="2"/>
  <c r="AL69" i="2"/>
  <c r="AN69" i="2"/>
  <c r="AL72" i="2"/>
  <c r="AN72" i="2"/>
  <c r="AL73" i="2"/>
  <c r="AL76" i="2"/>
  <c r="AN76" i="2"/>
  <c r="AL77" i="2"/>
  <c r="AN78" i="2"/>
  <c r="AL80" i="2"/>
  <c r="AN80" i="2"/>
  <c r="AN82" i="2"/>
  <c r="AL84" i="2"/>
  <c r="AN84" i="2"/>
  <c r="AL85" i="2"/>
  <c r="AN85" i="2"/>
  <c r="AL88" i="2"/>
  <c r="AN88" i="2"/>
  <c r="AL92" i="2"/>
  <c r="AN92" i="2"/>
  <c r="AL93" i="2"/>
  <c r="AN94" i="2"/>
  <c r="AL96" i="2"/>
  <c r="AN96" i="2"/>
  <c r="AL97" i="2"/>
  <c r="AN98" i="2"/>
  <c r="AL99" i="2"/>
  <c r="AL100" i="2"/>
  <c r="AN100" i="2"/>
  <c r="AL101" i="2"/>
  <c r="AL102" i="2"/>
  <c r="AL104" i="2"/>
  <c r="AN104" i="2"/>
  <c r="AL105" i="2"/>
  <c r="AN106" i="2"/>
  <c r="AL108" i="2"/>
  <c r="AN108" i="2"/>
  <c r="AL112" i="2"/>
  <c r="AN112" i="2"/>
  <c r="AL113" i="2"/>
  <c r="AN114" i="2"/>
  <c r="AL116" i="2"/>
  <c r="AN116" i="2"/>
  <c r="AL117" i="2"/>
  <c r="AL120" i="2"/>
  <c r="AN120" i="2"/>
  <c r="AN122" i="2"/>
  <c r="AL124" i="2"/>
  <c r="AN124" i="2"/>
  <c r="AL125" i="2"/>
  <c r="AL128" i="2"/>
  <c r="AN128" i="2"/>
  <c r="AL129" i="2"/>
  <c r="AN130" i="2"/>
  <c r="AL132" i="2"/>
  <c r="AN132" i="2"/>
  <c r="AL133" i="2"/>
  <c r="AL136" i="2"/>
  <c r="AN136" i="2"/>
  <c r="AL137" i="2"/>
  <c r="AL138" i="2"/>
  <c r="AN138" i="2"/>
  <c r="AL140" i="2"/>
  <c r="AN140" i="2"/>
  <c r="AL144" i="2"/>
  <c r="AN144" i="2"/>
  <c r="AL145" i="2"/>
  <c r="AL146" i="2"/>
  <c r="AN146" i="2"/>
  <c r="AL148" i="2"/>
  <c r="AN148" i="2"/>
  <c r="AL149" i="2"/>
  <c r="AL152" i="2"/>
  <c r="AN152" i="2"/>
  <c r="AN154" i="2"/>
  <c r="AL156" i="2"/>
  <c r="AN156" i="2"/>
  <c r="AL157" i="2"/>
  <c r="AL158" i="2"/>
  <c r="AL160" i="2"/>
  <c r="AN160" i="2"/>
  <c r="AL161" i="2"/>
  <c r="AN162" i="2"/>
  <c r="AL164" i="2"/>
  <c r="AN164" i="2"/>
  <c r="AL165" i="2"/>
  <c r="AL166" i="2"/>
  <c r="AL168" i="2"/>
  <c r="AN168" i="2"/>
  <c r="AL169" i="2"/>
  <c r="AN170" i="2"/>
  <c r="AL172" i="2"/>
  <c r="AN172" i="2"/>
  <c r="AL176" i="2"/>
  <c r="AN176" i="2"/>
  <c r="AL177" i="2"/>
  <c r="AN178" i="2"/>
  <c r="AL180" i="2"/>
  <c r="AN180" i="2"/>
  <c r="AL181" i="2"/>
  <c r="AL184" i="2"/>
  <c r="AN184" i="2"/>
  <c r="AN186" i="2"/>
  <c r="AL188" i="2"/>
  <c r="AN188" i="2"/>
  <c r="AL189" i="2"/>
  <c r="AL192" i="2"/>
  <c r="AN192" i="2"/>
  <c r="AL193" i="2"/>
  <c r="AN194" i="2"/>
  <c r="AL196" i="2"/>
  <c r="AN196" i="2"/>
  <c r="AL197" i="2"/>
  <c r="AL200" i="2"/>
  <c r="AN200" i="2"/>
  <c r="AL201" i="2"/>
  <c r="AL202" i="2"/>
  <c r="AN202" i="2"/>
  <c r="AL204" i="2"/>
  <c r="AN204" i="2"/>
  <c r="AL208" i="2"/>
  <c r="AN208" i="2"/>
  <c r="AL209" i="2"/>
  <c r="AL210" i="2"/>
  <c r="AN210" i="2"/>
  <c r="AL212" i="2"/>
  <c r="AN212" i="2"/>
  <c r="AL213" i="2"/>
  <c r="AL216" i="2"/>
  <c r="AN216" i="2"/>
  <c r="AN218" i="2"/>
  <c r="AL220" i="2"/>
  <c r="AN220" i="2"/>
  <c r="AL221" i="2"/>
  <c r="AL222" i="2"/>
  <c r="AL224" i="2"/>
  <c r="AN224" i="2"/>
  <c r="AL225" i="2"/>
  <c r="AN226" i="2"/>
  <c r="AL228" i="2"/>
  <c r="AN228" i="2"/>
  <c r="AL229" i="2"/>
  <c r="AL230" i="2"/>
  <c r="AL232" i="2"/>
  <c r="AN232" i="2"/>
  <c r="AL233" i="2"/>
  <c r="AN234" i="2"/>
  <c r="AL236" i="2"/>
  <c r="AN236" i="2"/>
  <c r="AL240" i="2"/>
  <c r="AN240" i="2"/>
  <c r="AL241" i="2"/>
  <c r="AN242" i="2"/>
  <c r="AL244" i="2"/>
  <c r="AN244" i="2"/>
  <c r="AL245" i="2"/>
  <c r="AN245" i="2"/>
  <c r="AL248" i="2"/>
  <c r="AN248" i="2"/>
  <c r="AL249" i="2"/>
  <c r="AN249" i="2"/>
  <c r="AL252" i="2"/>
  <c r="AN252" i="2"/>
  <c r="AL253" i="2"/>
  <c r="AN253" i="2"/>
  <c r="AL256" i="2"/>
  <c r="AN256" i="2"/>
  <c r="AN257" i="2"/>
  <c r="AL258" i="2"/>
  <c r="AL260" i="2"/>
  <c r="AN260" i="2"/>
  <c r="AL261" i="2"/>
  <c r="AN261" i="2"/>
  <c r="AN263" i="2"/>
  <c r="AL264" i="2"/>
  <c r="AN264" i="2"/>
  <c r="AL265" i="2"/>
  <c r="AN265" i="2"/>
  <c r="AL268" i="2"/>
  <c r="AN268" i="2"/>
  <c r="AL269" i="2"/>
  <c r="AN269" i="2"/>
  <c r="AL270" i="2"/>
  <c r="AL272" i="2"/>
  <c r="AN272" i="2"/>
  <c r="AN273" i="2"/>
  <c r="AL274" i="2"/>
  <c r="AL276" i="2"/>
  <c r="AN276" i="2"/>
  <c r="AL277" i="2"/>
  <c r="AN277" i="2"/>
  <c r="AL278" i="2"/>
  <c r="AL279" i="2"/>
  <c r="AL280" i="2"/>
  <c r="AN280" i="2"/>
  <c r="AL281" i="2"/>
  <c r="AN281" i="2"/>
  <c r="AL284" i="2"/>
  <c r="AN284" i="2"/>
  <c r="AL285" i="2"/>
  <c r="AN285" i="2"/>
  <c r="AL286" i="2"/>
  <c r="AL288" i="2"/>
  <c r="AN288" i="2"/>
  <c r="AN289" i="2"/>
  <c r="AL292" i="2"/>
  <c r="AN292" i="2"/>
  <c r="AL293" i="2"/>
  <c r="AN293" i="2"/>
  <c r="AL294" i="2"/>
  <c r="AL296" i="2"/>
  <c r="AN296" i="2"/>
  <c r="AL297" i="2"/>
  <c r="AN297" i="2"/>
  <c r="AL300" i="2"/>
  <c r="AN300" i="2"/>
  <c r="AL301" i="2"/>
  <c r="AN301" i="2"/>
  <c r="AL304" i="2"/>
  <c r="AN304" i="2"/>
  <c r="AN305" i="2"/>
  <c r="AL308" i="2"/>
  <c r="AN308" i="2"/>
  <c r="AL309" i="2"/>
  <c r="AN309" i="2"/>
  <c r="AI11" i="2"/>
  <c r="AI12" i="2"/>
  <c r="AJ12" i="2" s="1"/>
  <c r="AI13" i="2"/>
  <c r="AJ13" i="2" s="1"/>
  <c r="AI14" i="2"/>
  <c r="AJ14" i="2" s="1"/>
  <c r="AI15" i="2"/>
  <c r="AI16" i="2"/>
  <c r="AI17" i="2"/>
  <c r="AJ17" i="2" s="1"/>
  <c r="AI18" i="2"/>
  <c r="AJ18" i="2" s="1"/>
  <c r="AI19" i="2"/>
  <c r="AJ19" i="2" s="1"/>
  <c r="AI20" i="2"/>
  <c r="AJ20" i="2" s="1"/>
  <c r="AI21" i="2"/>
  <c r="AJ21" i="2" s="1"/>
  <c r="AI22" i="2"/>
  <c r="AJ22" i="2" s="1"/>
  <c r="AI23" i="2"/>
  <c r="AJ23" i="2" s="1"/>
  <c r="AI24" i="2"/>
  <c r="AJ24" i="2" s="1"/>
  <c r="AI25" i="2"/>
  <c r="AJ25" i="2" s="1"/>
  <c r="AI26" i="2"/>
  <c r="AJ26" i="2" s="1"/>
  <c r="AI27" i="2"/>
  <c r="AJ27" i="2" s="1"/>
  <c r="AI28" i="2"/>
  <c r="AJ28" i="2" s="1"/>
  <c r="AI29" i="2"/>
  <c r="AJ29" i="2" s="1"/>
  <c r="AI30" i="2"/>
  <c r="AJ30" i="2" s="1"/>
  <c r="AI31" i="2"/>
  <c r="AJ31" i="2" s="1"/>
  <c r="AI32" i="2"/>
  <c r="AJ32" i="2" s="1"/>
  <c r="AI33" i="2"/>
  <c r="AJ33" i="2" s="1"/>
  <c r="AI34" i="2"/>
  <c r="AJ34" i="2" s="1"/>
  <c r="AI35" i="2"/>
  <c r="AJ35" i="2" s="1"/>
  <c r="AI36" i="2"/>
  <c r="AJ36" i="2" s="1"/>
  <c r="AI37" i="2"/>
  <c r="AJ37" i="2" s="1"/>
  <c r="AI38" i="2"/>
  <c r="AJ38" i="2" s="1"/>
  <c r="AI39" i="2"/>
  <c r="AJ39" i="2" s="1"/>
  <c r="AI40" i="2"/>
  <c r="AJ40" i="2" s="1"/>
  <c r="AI41" i="2"/>
  <c r="AJ41" i="2" s="1"/>
  <c r="AI42" i="2"/>
  <c r="AJ42" i="2" s="1"/>
  <c r="AI43" i="2"/>
  <c r="AJ43" i="2" s="1"/>
  <c r="AI44" i="2"/>
  <c r="AJ44" i="2" s="1"/>
  <c r="AI45" i="2"/>
  <c r="AJ45" i="2" s="1"/>
  <c r="AI46" i="2"/>
  <c r="AJ46" i="2" s="1"/>
  <c r="AI47" i="2"/>
  <c r="AJ47" i="2" s="1"/>
  <c r="AI48" i="2"/>
  <c r="AJ48" i="2" s="1"/>
  <c r="AI49" i="2"/>
  <c r="AJ49" i="2" s="1"/>
  <c r="AI50" i="2"/>
  <c r="AJ50" i="2" s="1"/>
  <c r="AI51" i="2"/>
  <c r="AJ51" i="2" s="1"/>
  <c r="AI52" i="2"/>
  <c r="AJ52" i="2" s="1"/>
  <c r="AI53" i="2"/>
  <c r="AJ53" i="2" s="1"/>
  <c r="AI54" i="2"/>
  <c r="AJ54" i="2" s="1"/>
  <c r="AI55" i="2"/>
  <c r="AJ55" i="2" s="1"/>
  <c r="AI56" i="2"/>
  <c r="AJ56" i="2" s="1"/>
  <c r="AI57" i="2"/>
  <c r="AJ57" i="2" s="1"/>
  <c r="AI58" i="2"/>
  <c r="AI59" i="2"/>
  <c r="AI60" i="2"/>
  <c r="AI61" i="2"/>
  <c r="AJ61" i="2" s="1"/>
  <c r="AI62" i="2"/>
  <c r="AJ62" i="2" s="1"/>
  <c r="AI63" i="2"/>
  <c r="AJ63" i="2" s="1"/>
  <c r="AI64" i="2"/>
  <c r="AI65" i="2"/>
  <c r="AI66" i="2"/>
  <c r="AI67" i="2"/>
  <c r="AI68" i="2"/>
  <c r="AJ68" i="2" s="1"/>
  <c r="AI69" i="2"/>
  <c r="AJ69" i="2" s="1"/>
  <c r="AI70" i="2"/>
  <c r="AJ70" i="2" s="1"/>
  <c r="AI71" i="2"/>
  <c r="AJ71" i="2" s="1"/>
  <c r="AI72" i="2"/>
  <c r="AJ72" i="2" s="1"/>
  <c r="AI73" i="2"/>
  <c r="AJ73" i="2" s="1"/>
  <c r="AI74" i="2"/>
  <c r="AJ74" i="2" s="1"/>
  <c r="AI75" i="2"/>
  <c r="AJ75" i="2" s="1"/>
  <c r="AI76" i="2"/>
  <c r="AJ76" i="2" s="1"/>
  <c r="AI77" i="2"/>
  <c r="AJ77" i="2" s="1"/>
  <c r="AI78" i="2"/>
  <c r="AJ78" i="2" s="1"/>
  <c r="AI79" i="2"/>
  <c r="AJ79" i="2" s="1"/>
  <c r="AI80" i="2"/>
  <c r="AJ80" i="2" s="1"/>
  <c r="AI81" i="2"/>
  <c r="AJ81" i="2" s="1"/>
  <c r="AI82" i="2"/>
  <c r="AJ82" i="2" s="1"/>
  <c r="AI83" i="2"/>
  <c r="AJ83" i="2" s="1"/>
  <c r="AI84" i="2"/>
  <c r="AJ84" i="2" s="1"/>
  <c r="AI85" i="2"/>
  <c r="AJ85" i="2" s="1"/>
  <c r="AI86" i="2"/>
  <c r="AJ86" i="2" s="1"/>
  <c r="AI87" i="2"/>
  <c r="AJ87" i="2" s="1"/>
  <c r="AI88" i="2"/>
  <c r="AJ88" i="2" s="1"/>
  <c r="AI89" i="2"/>
  <c r="AJ89" i="2" s="1"/>
  <c r="AI90" i="2"/>
  <c r="AJ90" i="2" s="1"/>
  <c r="AI91" i="2"/>
  <c r="AJ91" i="2" s="1"/>
  <c r="AI92" i="2"/>
  <c r="AJ92" i="2" s="1"/>
  <c r="AI93" i="2"/>
  <c r="AJ93" i="2" s="1"/>
  <c r="AI94" i="2"/>
  <c r="AJ94" i="2" s="1"/>
  <c r="AI95" i="2"/>
  <c r="AJ95" i="2" s="1"/>
  <c r="AI96" i="2"/>
  <c r="AJ96" i="2" s="1"/>
  <c r="AI97" i="2"/>
  <c r="AJ97" i="2" s="1"/>
  <c r="AI98" i="2"/>
  <c r="AJ98" i="2" s="1"/>
  <c r="AI99" i="2"/>
  <c r="AJ99" i="2" s="1"/>
  <c r="AI100" i="2"/>
  <c r="AJ100" i="2" s="1"/>
  <c r="AI101" i="2"/>
  <c r="AJ101" i="2" s="1"/>
  <c r="AI102" i="2"/>
  <c r="AJ102" i="2" s="1"/>
  <c r="AI103" i="2"/>
  <c r="AJ103" i="2" s="1"/>
  <c r="AI104" i="2"/>
  <c r="AJ104" i="2" s="1"/>
  <c r="AI105" i="2"/>
  <c r="AJ105" i="2" s="1"/>
  <c r="AI106" i="2"/>
  <c r="AJ106" i="2" s="1"/>
  <c r="AI107" i="2"/>
  <c r="AJ107" i="2" s="1"/>
  <c r="AI108" i="2"/>
  <c r="AJ108" i="2" s="1"/>
  <c r="AI109" i="2"/>
  <c r="AJ109" i="2" s="1"/>
  <c r="AI110" i="2"/>
  <c r="AJ110" i="2" s="1"/>
  <c r="AI111" i="2"/>
  <c r="AJ111" i="2" s="1"/>
  <c r="AI112" i="2"/>
  <c r="AJ112" i="2" s="1"/>
  <c r="AI113" i="2"/>
  <c r="AJ113" i="2" s="1"/>
  <c r="AI114" i="2"/>
  <c r="AJ114" i="2" s="1"/>
  <c r="AI115" i="2"/>
  <c r="AJ115" i="2" s="1"/>
  <c r="AI116" i="2"/>
  <c r="AJ116" i="2" s="1"/>
  <c r="AI117" i="2"/>
  <c r="AJ117" i="2" s="1"/>
  <c r="AI118" i="2"/>
  <c r="AJ118" i="2" s="1"/>
  <c r="AI119" i="2"/>
  <c r="AJ119" i="2" s="1"/>
  <c r="AI120" i="2"/>
  <c r="AJ120" i="2" s="1"/>
  <c r="AI121" i="2"/>
  <c r="AJ121" i="2" s="1"/>
  <c r="AI122" i="2"/>
  <c r="AJ122" i="2" s="1"/>
  <c r="AI123" i="2"/>
  <c r="AJ123" i="2" s="1"/>
  <c r="AI124" i="2"/>
  <c r="AJ124" i="2" s="1"/>
  <c r="AI125" i="2"/>
  <c r="AJ125" i="2" s="1"/>
  <c r="AI126" i="2"/>
  <c r="AJ126" i="2" s="1"/>
  <c r="AI127" i="2"/>
  <c r="AJ127" i="2" s="1"/>
  <c r="AI128" i="2"/>
  <c r="AJ128" i="2" s="1"/>
  <c r="AI129" i="2"/>
  <c r="AJ129" i="2" s="1"/>
  <c r="AI130" i="2"/>
  <c r="AJ130" i="2" s="1"/>
  <c r="AI131" i="2"/>
  <c r="AJ131" i="2" s="1"/>
  <c r="AI132" i="2"/>
  <c r="AJ132" i="2" s="1"/>
  <c r="AI133" i="2"/>
  <c r="AJ133" i="2" s="1"/>
  <c r="AI134" i="2"/>
  <c r="AJ134" i="2" s="1"/>
  <c r="AI135" i="2"/>
  <c r="AJ135" i="2" s="1"/>
  <c r="AI136" i="2"/>
  <c r="AJ136" i="2" s="1"/>
  <c r="AI137" i="2"/>
  <c r="AJ137" i="2" s="1"/>
  <c r="AI138" i="2"/>
  <c r="AJ138" i="2" s="1"/>
  <c r="AI139" i="2"/>
  <c r="AJ139" i="2" s="1"/>
  <c r="AI140" i="2"/>
  <c r="AJ140" i="2" s="1"/>
  <c r="AI141" i="2"/>
  <c r="AJ141" i="2" s="1"/>
  <c r="AI142" i="2"/>
  <c r="AJ142" i="2" s="1"/>
  <c r="AI143" i="2"/>
  <c r="AJ143" i="2" s="1"/>
  <c r="AI144" i="2"/>
  <c r="AJ144" i="2" s="1"/>
  <c r="AI145" i="2"/>
  <c r="AJ145" i="2" s="1"/>
  <c r="AI146" i="2"/>
  <c r="AJ146" i="2" s="1"/>
  <c r="AI147" i="2"/>
  <c r="AJ147" i="2" s="1"/>
  <c r="AI148" i="2"/>
  <c r="AJ148" i="2" s="1"/>
  <c r="AI149" i="2"/>
  <c r="AJ149" i="2" s="1"/>
  <c r="AI150" i="2"/>
  <c r="AJ150" i="2" s="1"/>
  <c r="AI151" i="2"/>
  <c r="AJ151" i="2" s="1"/>
  <c r="AI152" i="2"/>
  <c r="AJ152" i="2" s="1"/>
  <c r="AI153" i="2"/>
  <c r="AJ153" i="2" s="1"/>
  <c r="AI154" i="2"/>
  <c r="AJ154" i="2" s="1"/>
  <c r="AI155" i="2"/>
  <c r="AJ155" i="2" s="1"/>
  <c r="AI156" i="2"/>
  <c r="AJ156" i="2" s="1"/>
  <c r="AI157" i="2"/>
  <c r="AJ157" i="2" s="1"/>
  <c r="AI158" i="2"/>
  <c r="AJ158" i="2" s="1"/>
  <c r="AI159" i="2"/>
  <c r="AJ159" i="2" s="1"/>
  <c r="AI160" i="2"/>
  <c r="AJ160" i="2" s="1"/>
  <c r="AI161" i="2"/>
  <c r="AJ161" i="2" s="1"/>
  <c r="AI162" i="2"/>
  <c r="AJ162" i="2" s="1"/>
  <c r="AI163" i="2"/>
  <c r="AJ163" i="2" s="1"/>
  <c r="AI164" i="2"/>
  <c r="AJ164" i="2" s="1"/>
  <c r="AI165" i="2"/>
  <c r="AJ165" i="2" s="1"/>
  <c r="AI166" i="2"/>
  <c r="AJ166" i="2" s="1"/>
  <c r="AI167" i="2"/>
  <c r="AJ167" i="2" s="1"/>
  <c r="AI168" i="2"/>
  <c r="AJ168" i="2" s="1"/>
  <c r="AI169" i="2"/>
  <c r="AJ169" i="2" s="1"/>
  <c r="AI170" i="2"/>
  <c r="AJ170" i="2" s="1"/>
  <c r="AI171" i="2"/>
  <c r="AJ171" i="2" s="1"/>
  <c r="AI172" i="2"/>
  <c r="AJ172" i="2" s="1"/>
  <c r="AI173" i="2"/>
  <c r="AJ173" i="2" s="1"/>
  <c r="AI174" i="2"/>
  <c r="AJ174" i="2" s="1"/>
  <c r="AI175" i="2"/>
  <c r="AJ175" i="2" s="1"/>
  <c r="AI176" i="2"/>
  <c r="AJ176" i="2" s="1"/>
  <c r="AI177" i="2"/>
  <c r="AJ177" i="2" s="1"/>
  <c r="AI178" i="2"/>
  <c r="AJ178" i="2" s="1"/>
  <c r="AI179" i="2"/>
  <c r="AJ179" i="2" s="1"/>
  <c r="AI180" i="2"/>
  <c r="AJ180" i="2" s="1"/>
  <c r="AI181" i="2"/>
  <c r="AJ181" i="2" s="1"/>
  <c r="AI182" i="2"/>
  <c r="AJ182" i="2" s="1"/>
  <c r="AI183" i="2"/>
  <c r="AJ183" i="2" s="1"/>
  <c r="AI184" i="2"/>
  <c r="AJ184" i="2" s="1"/>
  <c r="AI185" i="2"/>
  <c r="AJ185" i="2" s="1"/>
  <c r="AI186" i="2"/>
  <c r="AJ186" i="2" s="1"/>
  <c r="AI187" i="2"/>
  <c r="AJ187" i="2" s="1"/>
  <c r="AI188" i="2"/>
  <c r="AJ188" i="2" s="1"/>
  <c r="AI189" i="2"/>
  <c r="AJ189" i="2" s="1"/>
  <c r="AI190" i="2"/>
  <c r="AJ190" i="2" s="1"/>
  <c r="AI191" i="2"/>
  <c r="AJ191" i="2" s="1"/>
  <c r="AI192" i="2"/>
  <c r="AJ192" i="2" s="1"/>
  <c r="AI193" i="2"/>
  <c r="AJ193" i="2" s="1"/>
  <c r="AI194" i="2"/>
  <c r="AJ194" i="2" s="1"/>
  <c r="AI195" i="2"/>
  <c r="AJ195" i="2" s="1"/>
  <c r="AI196" i="2"/>
  <c r="AJ196" i="2" s="1"/>
  <c r="AI197" i="2"/>
  <c r="AJ197" i="2" s="1"/>
  <c r="AI198" i="2"/>
  <c r="AJ198" i="2" s="1"/>
  <c r="AI199" i="2"/>
  <c r="AJ199" i="2" s="1"/>
  <c r="AI200" i="2"/>
  <c r="AJ200" i="2" s="1"/>
  <c r="AI201" i="2"/>
  <c r="AJ201" i="2" s="1"/>
  <c r="AI202" i="2"/>
  <c r="AJ202" i="2" s="1"/>
  <c r="AI203" i="2"/>
  <c r="AJ203" i="2" s="1"/>
  <c r="AI204" i="2"/>
  <c r="AJ204" i="2" s="1"/>
  <c r="AI205" i="2"/>
  <c r="AJ205" i="2" s="1"/>
  <c r="AI206" i="2"/>
  <c r="AJ206" i="2" s="1"/>
  <c r="AI207" i="2"/>
  <c r="AJ207" i="2" s="1"/>
  <c r="AI208" i="2"/>
  <c r="AJ208" i="2" s="1"/>
  <c r="AI209" i="2"/>
  <c r="AJ209" i="2" s="1"/>
  <c r="AI210" i="2"/>
  <c r="AJ210" i="2" s="1"/>
  <c r="AI211" i="2"/>
  <c r="AJ211" i="2" s="1"/>
  <c r="AI212" i="2"/>
  <c r="AJ212" i="2" s="1"/>
  <c r="AI213" i="2"/>
  <c r="AJ213" i="2" s="1"/>
  <c r="AI214" i="2"/>
  <c r="AJ214" i="2" s="1"/>
  <c r="AI215" i="2"/>
  <c r="AJ215" i="2" s="1"/>
  <c r="AI216" i="2"/>
  <c r="AJ216" i="2" s="1"/>
  <c r="AI217" i="2"/>
  <c r="AJ217" i="2" s="1"/>
  <c r="AI218" i="2"/>
  <c r="AJ218" i="2" s="1"/>
  <c r="AI219" i="2"/>
  <c r="AJ219" i="2" s="1"/>
  <c r="AI220" i="2"/>
  <c r="AJ220" i="2" s="1"/>
  <c r="AI221" i="2"/>
  <c r="AJ221" i="2" s="1"/>
  <c r="AI222" i="2"/>
  <c r="AJ222" i="2" s="1"/>
  <c r="AI223" i="2"/>
  <c r="AJ223" i="2" s="1"/>
  <c r="AI224" i="2"/>
  <c r="AJ224" i="2" s="1"/>
  <c r="AI225" i="2"/>
  <c r="AJ225" i="2" s="1"/>
  <c r="AI226" i="2"/>
  <c r="AJ226" i="2" s="1"/>
  <c r="AI227" i="2"/>
  <c r="AJ227" i="2" s="1"/>
  <c r="AI228" i="2"/>
  <c r="AJ228" i="2" s="1"/>
  <c r="AI229" i="2"/>
  <c r="AJ229" i="2" s="1"/>
  <c r="AI230" i="2"/>
  <c r="AJ230" i="2" s="1"/>
  <c r="AI231" i="2"/>
  <c r="AJ231" i="2" s="1"/>
  <c r="AI232" i="2"/>
  <c r="AJ232" i="2" s="1"/>
  <c r="AI233" i="2"/>
  <c r="AJ233" i="2" s="1"/>
  <c r="AI234" i="2"/>
  <c r="AJ234" i="2" s="1"/>
  <c r="AI235" i="2"/>
  <c r="AJ235" i="2" s="1"/>
  <c r="AI236" i="2"/>
  <c r="AJ236" i="2" s="1"/>
  <c r="AI237" i="2"/>
  <c r="AJ237" i="2" s="1"/>
  <c r="AI238" i="2"/>
  <c r="AJ238" i="2" s="1"/>
  <c r="AI239" i="2"/>
  <c r="AJ239" i="2" s="1"/>
  <c r="AI240" i="2"/>
  <c r="AJ240" i="2" s="1"/>
  <c r="AI241" i="2"/>
  <c r="AJ241" i="2" s="1"/>
  <c r="AI242" i="2"/>
  <c r="AJ242" i="2" s="1"/>
  <c r="AI243" i="2"/>
  <c r="AJ243" i="2" s="1"/>
  <c r="AI244" i="2"/>
  <c r="AJ244" i="2" s="1"/>
  <c r="AI245" i="2"/>
  <c r="AJ245" i="2" s="1"/>
  <c r="AI246" i="2"/>
  <c r="AJ246" i="2" s="1"/>
  <c r="AI247" i="2"/>
  <c r="AJ247" i="2" s="1"/>
  <c r="AI248" i="2"/>
  <c r="AJ248" i="2" s="1"/>
  <c r="AI249" i="2"/>
  <c r="AJ249" i="2" s="1"/>
  <c r="AI250" i="2"/>
  <c r="AJ250" i="2" s="1"/>
  <c r="AI251" i="2"/>
  <c r="AJ251" i="2" s="1"/>
  <c r="AI252" i="2"/>
  <c r="AJ252" i="2" s="1"/>
  <c r="AI253" i="2"/>
  <c r="AJ253" i="2" s="1"/>
  <c r="AI254" i="2"/>
  <c r="AJ254" i="2" s="1"/>
  <c r="AI255" i="2"/>
  <c r="AJ255" i="2" s="1"/>
  <c r="AI256" i="2"/>
  <c r="AJ256" i="2" s="1"/>
  <c r="AI257" i="2"/>
  <c r="AJ257" i="2" s="1"/>
  <c r="AI258" i="2"/>
  <c r="AJ258" i="2" s="1"/>
  <c r="AI259" i="2"/>
  <c r="AJ259" i="2" s="1"/>
  <c r="AI260" i="2"/>
  <c r="AJ260" i="2" s="1"/>
  <c r="AI261" i="2"/>
  <c r="AJ261" i="2" s="1"/>
  <c r="AI262" i="2"/>
  <c r="AJ262" i="2" s="1"/>
  <c r="AI263" i="2"/>
  <c r="AJ263" i="2" s="1"/>
  <c r="AI264" i="2"/>
  <c r="AJ264" i="2" s="1"/>
  <c r="AI265" i="2"/>
  <c r="AJ265" i="2" s="1"/>
  <c r="AI266" i="2"/>
  <c r="AJ266" i="2" s="1"/>
  <c r="AI267" i="2"/>
  <c r="AJ267" i="2" s="1"/>
  <c r="AI268" i="2"/>
  <c r="AJ268" i="2" s="1"/>
  <c r="AI269" i="2"/>
  <c r="AJ269" i="2" s="1"/>
  <c r="AI270" i="2"/>
  <c r="AJ270" i="2" s="1"/>
  <c r="AI271" i="2"/>
  <c r="AJ271" i="2" s="1"/>
  <c r="AI272" i="2"/>
  <c r="AJ272" i="2" s="1"/>
  <c r="AI273" i="2"/>
  <c r="AJ273" i="2" s="1"/>
  <c r="AI274" i="2"/>
  <c r="AJ274" i="2" s="1"/>
  <c r="AI275" i="2"/>
  <c r="AJ275" i="2" s="1"/>
  <c r="AI276" i="2"/>
  <c r="AJ276" i="2" s="1"/>
  <c r="AI277" i="2"/>
  <c r="AJ277" i="2" s="1"/>
  <c r="AI278" i="2"/>
  <c r="AJ278" i="2" s="1"/>
  <c r="AI279" i="2"/>
  <c r="AJ279" i="2" s="1"/>
  <c r="AI280" i="2"/>
  <c r="AJ280" i="2" s="1"/>
  <c r="AI281" i="2"/>
  <c r="AJ281" i="2" s="1"/>
  <c r="AI282" i="2"/>
  <c r="AJ282" i="2" s="1"/>
  <c r="AI283" i="2"/>
  <c r="AJ283" i="2" s="1"/>
  <c r="AI284" i="2"/>
  <c r="AJ284" i="2" s="1"/>
  <c r="AI285" i="2"/>
  <c r="AJ285" i="2" s="1"/>
  <c r="AI286" i="2"/>
  <c r="AJ286" i="2" s="1"/>
  <c r="AI287" i="2"/>
  <c r="AJ287" i="2" s="1"/>
  <c r="AI288" i="2"/>
  <c r="AJ288" i="2" s="1"/>
  <c r="AI289" i="2"/>
  <c r="AJ289" i="2" s="1"/>
  <c r="AI290" i="2"/>
  <c r="AJ290" i="2" s="1"/>
  <c r="AI291" i="2"/>
  <c r="AJ291" i="2" s="1"/>
  <c r="AI292" i="2"/>
  <c r="AJ292" i="2" s="1"/>
  <c r="AI293" i="2"/>
  <c r="AJ293" i="2" s="1"/>
  <c r="AI294" i="2"/>
  <c r="AJ294" i="2" s="1"/>
  <c r="AI295" i="2"/>
  <c r="AJ295" i="2" s="1"/>
  <c r="AI296" i="2"/>
  <c r="AJ296" i="2" s="1"/>
  <c r="AI297" i="2"/>
  <c r="AJ297" i="2" s="1"/>
  <c r="AI298" i="2"/>
  <c r="AJ298" i="2" s="1"/>
  <c r="AI299" i="2"/>
  <c r="AJ299" i="2" s="1"/>
  <c r="AI300" i="2"/>
  <c r="AJ300" i="2" s="1"/>
  <c r="AI301" i="2"/>
  <c r="AJ301" i="2" s="1"/>
  <c r="AI302" i="2"/>
  <c r="AJ302" i="2" s="1"/>
  <c r="AI303" i="2"/>
  <c r="AJ303" i="2" s="1"/>
  <c r="AI304" i="2"/>
  <c r="AJ304" i="2" s="1"/>
  <c r="AI305" i="2"/>
  <c r="AJ305" i="2" s="1"/>
  <c r="AI306" i="2"/>
  <c r="AJ306" i="2" s="1"/>
  <c r="AI307" i="2"/>
  <c r="AJ307" i="2" s="1"/>
  <c r="AI308" i="2"/>
  <c r="AJ308" i="2" s="1"/>
  <c r="AI309" i="2"/>
  <c r="AJ309" i="2" s="1"/>
  <c r="AG10" i="2"/>
  <c r="AH14" i="2" s="1"/>
  <c r="AI10" i="2"/>
  <c r="AJ10" i="2" s="1"/>
  <c r="AG11" i="2"/>
  <c r="AH11" i="2" s="1"/>
  <c r="AG12" i="2"/>
  <c r="AH12" i="2" s="1"/>
  <c r="AG13" i="2"/>
  <c r="AG14" i="2"/>
  <c r="AG15" i="2"/>
  <c r="AH15" i="2" s="1"/>
  <c r="AG16" i="2"/>
  <c r="AH16" i="2" s="1"/>
  <c r="AG17" i="2"/>
  <c r="AH17" i="2" s="1"/>
  <c r="AG18" i="2"/>
  <c r="AH18" i="2" s="1"/>
  <c r="AG19" i="2"/>
  <c r="AH19" i="2" s="1"/>
  <c r="AG20" i="2"/>
  <c r="AG21" i="2"/>
  <c r="AH21" i="2" s="1"/>
  <c r="AG22" i="2"/>
  <c r="AH22" i="2" s="1"/>
  <c r="AG23" i="2"/>
  <c r="AH23" i="2" s="1"/>
  <c r="AG24" i="2"/>
  <c r="AG25" i="2"/>
  <c r="AH25" i="2" s="1"/>
  <c r="AG26" i="2"/>
  <c r="AG27" i="2"/>
  <c r="AH27" i="2" s="1"/>
  <c r="AG28" i="2"/>
  <c r="AG29" i="2"/>
  <c r="AG30" i="2"/>
  <c r="AG31" i="2"/>
  <c r="AH31" i="2" s="1"/>
  <c r="AG32" i="2"/>
  <c r="AG33" i="2"/>
  <c r="AH33" i="2" s="1"/>
  <c r="AG34" i="2"/>
  <c r="AH34" i="2" s="1"/>
  <c r="AG35" i="2"/>
  <c r="AH35" i="2" s="1"/>
  <c r="AG36" i="2"/>
  <c r="AG37" i="2"/>
  <c r="AH37" i="2" s="1"/>
  <c r="AG38" i="2"/>
  <c r="AH38" i="2" s="1"/>
  <c r="AG39" i="2"/>
  <c r="AH39" i="2" s="1"/>
  <c r="AG40" i="2"/>
  <c r="AG41" i="2"/>
  <c r="AG42" i="2"/>
  <c r="AH42" i="2" s="1"/>
  <c r="AG43" i="2"/>
  <c r="AH43" i="2" s="1"/>
  <c r="AG44" i="2"/>
  <c r="AG45" i="2"/>
  <c r="AG46" i="2"/>
  <c r="AH46" i="2" s="1"/>
  <c r="AG47" i="2"/>
  <c r="AG48" i="2"/>
  <c r="AG49" i="2"/>
  <c r="AH49" i="2" s="1"/>
  <c r="AG50" i="2"/>
  <c r="AH50" i="2" s="1"/>
  <c r="AG51" i="2"/>
  <c r="AH51" i="2" s="1"/>
  <c r="AG52" i="2"/>
  <c r="AG53" i="2"/>
  <c r="AH53" i="2" s="1"/>
  <c r="AG54" i="2"/>
  <c r="AH54" i="2" s="1"/>
  <c r="AG55" i="2"/>
  <c r="AH55" i="2" s="1"/>
  <c r="AG56" i="2"/>
  <c r="AG57" i="2"/>
  <c r="AH57" i="2" s="1"/>
  <c r="AG58" i="2"/>
  <c r="AG59" i="2"/>
  <c r="AG60" i="2"/>
  <c r="AG61" i="2"/>
  <c r="AH61" i="2" s="1"/>
  <c r="AG62" i="2"/>
  <c r="AH62" i="2" s="1"/>
  <c r="AG63" i="2"/>
  <c r="AH63" i="2" s="1"/>
  <c r="AG64" i="2"/>
  <c r="AH64" i="2" s="1"/>
  <c r="AG65" i="2"/>
  <c r="AH65" i="2" s="1"/>
  <c r="AG66" i="2"/>
  <c r="AH66" i="2" s="1"/>
  <c r="AG67" i="2"/>
  <c r="AH67" i="2" s="1"/>
  <c r="AG68" i="2"/>
  <c r="AG69" i="2"/>
  <c r="AH69" i="2" s="1"/>
  <c r="AG70" i="2"/>
  <c r="AH70" i="2" s="1"/>
  <c r="AG71" i="2"/>
  <c r="AH71" i="2" s="1"/>
  <c r="AG72" i="2"/>
  <c r="AG73" i="2"/>
  <c r="AG74" i="2"/>
  <c r="AH74" i="2" s="1"/>
  <c r="AG75" i="2"/>
  <c r="AH75" i="2" s="1"/>
  <c r="AG76" i="2"/>
  <c r="AG77" i="2"/>
  <c r="AG78" i="2"/>
  <c r="AH78" i="2" s="1"/>
  <c r="AG79" i="2"/>
  <c r="AH79" i="2" s="1"/>
  <c r="AG80" i="2"/>
  <c r="AG81" i="2"/>
  <c r="AG82" i="2"/>
  <c r="AH82" i="2" s="1"/>
  <c r="AG83" i="2"/>
  <c r="AH83" i="2" s="1"/>
  <c r="AG84" i="2"/>
  <c r="AG85" i="2"/>
  <c r="AG86" i="2"/>
  <c r="AH86" i="2" s="1"/>
  <c r="AG87" i="2"/>
  <c r="AH87" i="2" s="1"/>
  <c r="AG88" i="2"/>
  <c r="AG89" i="2"/>
  <c r="AG90" i="2"/>
  <c r="AH90" i="2" s="1"/>
  <c r="AG91" i="2"/>
  <c r="AH91" i="2" s="1"/>
  <c r="AG92" i="2"/>
  <c r="AG93" i="2"/>
  <c r="AG94" i="2"/>
  <c r="AH94" i="2" s="1"/>
  <c r="AG95" i="2"/>
  <c r="AH95" i="2" s="1"/>
  <c r="AG96" i="2"/>
  <c r="AG97" i="2"/>
  <c r="AG98" i="2"/>
  <c r="AH98" i="2" s="1"/>
  <c r="AG99" i="2"/>
  <c r="AH99" i="2" s="1"/>
  <c r="AG100" i="2"/>
  <c r="AG101" i="2"/>
  <c r="AG102" i="2"/>
  <c r="AH102" i="2" s="1"/>
  <c r="AG103" i="2"/>
  <c r="AH103" i="2" s="1"/>
  <c r="AG104" i="2"/>
  <c r="AG105" i="2"/>
  <c r="AG106" i="2"/>
  <c r="AH106" i="2" s="1"/>
  <c r="AG107" i="2"/>
  <c r="AH107" i="2" s="1"/>
  <c r="AG108" i="2"/>
  <c r="AG109" i="2"/>
  <c r="AG110" i="2"/>
  <c r="AH110" i="2" s="1"/>
  <c r="AG111" i="2"/>
  <c r="AH111" i="2" s="1"/>
  <c r="AG112" i="2"/>
  <c r="AG113" i="2"/>
  <c r="AG114" i="2"/>
  <c r="AH114" i="2" s="1"/>
  <c r="AG115" i="2"/>
  <c r="AH115" i="2" s="1"/>
  <c r="AG116" i="2"/>
  <c r="AG117" i="2"/>
  <c r="AG118" i="2"/>
  <c r="AH118" i="2" s="1"/>
  <c r="AG119" i="2"/>
  <c r="AH119" i="2" s="1"/>
  <c r="AG120" i="2"/>
  <c r="AG121" i="2"/>
  <c r="AG122" i="2"/>
  <c r="AH122" i="2" s="1"/>
  <c r="AG123" i="2"/>
  <c r="AH123" i="2" s="1"/>
  <c r="AG124" i="2"/>
  <c r="AG125" i="2"/>
  <c r="AG126" i="2"/>
  <c r="AH126" i="2" s="1"/>
  <c r="AG127" i="2"/>
  <c r="AH127" i="2" s="1"/>
  <c r="AG128" i="2"/>
  <c r="AG129" i="2"/>
  <c r="AG130" i="2"/>
  <c r="AH130" i="2" s="1"/>
  <c r="AG131" i="2"/>
  <c r="AH131" i="2" s="1"/>
  <c r="AG132" i="2"/>
  <c r="AG133" i="2"/>
  <c r="AG134" i="2"/>
  <c r="AH134" i="2" s="1"/>
  <c r="AG135" i="2"/>
  <c r="AG136" i="2"/>
  <c r="AG137" i="2"/>
  <c r="AG138" i="2"/>
  <c r="AH138" i="2" s="1"/>
  <c r="AG139" i="2"/>
  <c r="AH139" i="2" s="1"/>
  <c r="AG140" i="2"/>
  <c r="AG141" i="2"/>
  <c r="AG142" i="2"/>
  <c r="AH142" i="2" s="1"/>
  <c r="AG143" i="2"/>
  <c r="AH143" i="2" s="1"/>
  <c r="AG144" i="2"/>
  <c r="AG145" i="2"/>
  <c r="AG146" i="2"/>
  <c r="AH146" i="2" s="1"/>
  <c r="AG147" i="2"/>
  <c r="AH147" i="2" s="1"/>
  <c r="AG148" i="2"/>
  <c r="AG149" i="2"/>
  <c r="AG150" i="2"/>
  <c r="AH150" i="2" s="1"/>
  <c r="AG151" i="2"/>
  <c r="AH151" i="2" s="1"/>
  <c r="AG152" i="2"/>
  <c r="AG153" i="2"/>
  <c r="AG154" i="2"/>
  <c r="AH154" i="2" s="1"/>
  <c r="AG155" i="2"/>
  <c r="AH155" i="2" s="1"/>
  <c r="AG156" i="2"/>
  <c r="AG157" i="2"/>
  <c r="AG158" i="2"/>
  <c r="AH158" i="2" s="1"/>
  <c r="AG159" i="2"/>
  <c r="AH159" i="2" s="1"/>
  <c r="AG160" i="2"/>
  <c r="AG161" i="2"/>
  <c r="AG162" i="2"/>
  <c r="AH162" i="2" s="1"/>
  <c r="AG163" i="2"/>
  <c r="AH163" i="2" s="1"/>
  <c r="AG164" i="2"/>
  <c r="AG165" i="2"/>
  <c r="AG166" i="2"/>
  <c r="AH166" i="2" s="1"/>
  <c r="AG167" i="2"/>
  <c r="AH167" i="2" s="1"/>
  <c r="AG168" i="2"/>
  <c r="AG169" i="2"/>
  <c r="AG170" i="2"/>
  <c r="AH170" i="2" s="1"/>
  <c r="AG171" i="2"/>
  <c r="AH171" i="2" s="1"/>
  <c r="AG172" i="2"/>
  <c r="AG173" i="2"/>
  <c r="AG174" i="2"/>
  <c r="AH174" i="2" s="1"/>
  <c r="AG175" i="2"/>
  <c r="AH175" i="2" s="1"/>
  <c r="AG176" i="2"/>
  <c r="AG177" i="2"/>
  <c r="AG178" i="2"/>
  <c r="AH178" i="2" s="1"/>
  <c r="AG179" i="2"/>
  <c r="AH179" i="2" s="1"/>
  <c r="AG180" i="2"/>
  <c r="AG181" i="2"/>
  <c r="AG182" i="2"/>
  <c r="AH182" i="2" s="1"/>
  <c r="AG183" i="2"/>
  <c r="AH183" i="2" s="1"/>
  <c r="AG184" i="2"/>
  <c r="AG185" i="2"/>
  <c r="AG186" i="2"/>
  <c r="AH186" i="2" s="1"/>
  <c r="AG187" i="2"/>
  <c r="AH187" i="2" s="1"/>
  <c r="AG188" i="2"/>
  <c r="AG189" i="2"/>
  <c r="AG190" i="2"/>
  <c r="AH190" i="2" s="1"/>
  <c r="AG191" i="2"/>
  <c r="AH191" i="2" s="1"/>
  <c r="AG192" i="2"/>
  <c r="AG193" i="2"/>
  <c r="AG194" i="2"/>
  <c r="AH194" i="2" s="1"/>
  <c r="AG195" i="2"/>
  <c r="AH195" i="2" s="1"/>
  <c r="AG196" i="2"/>
  <c r="AG197" i="2"/>
  <c r="AG198" i="2"/>
  <c r="AH198" i="2" s="1"/>
  <c r="AG199" i="2"/>
  <c r="AG200" i="2"/>
  <c r="AG201" i="2"/>
  <c r="AG202" i="2"/>
  <c r="AH202" i="2" s="1"/>
  <c r="AG203" i="2"/>
  <c r="AH203" i="2" s="1"/>
  <c r="AG204" i="2"/>
  <c r="AG205" i="2"/>
  <c r="AG206" i="2"/>
  <c r="AH206" i="2" s="1"/>
  <c r="AG207" i="2"/>
  <c r="AH207" i="2" s="1"/>
  <c r="AG208" i="2"/>
  <c r="AG209" i="2"/>
  <c r="AG210" i="2"/>
  <c r="AH210" i="2" s="1"/>
  <c r="AG211" i="2"/>
  <c r="AH211" i="2" s="1"/>
  <c r="AG212" i="2"/>
  <c r="AG213" i="2"/>
  <c r="AG214" i="2"/>
  <c r="AH214" i="2" s="1"/>
  <c r="AG215" i="2"/>
  <c r="AH215" i="2" s="1"/>
  <c r="AG216" i="2"/>
  <c r="AG217" i="2"/>
  <c r="AG218" i="2"/>
  <c r="AH218" i="2" s="1"/>
  <c r="AG219" i="2"/>
  <c r="AH219" i="2" s="1"/>
  <c r="AG220" i="2"/>
  <c r="AG221" i="2"/>
  <c r="AG222" i="2"/>
  <c r="AH222" i="2" s="1"/>
  <c r="AG223" i="2"/>
  <c r="AH223" i="2" s="1"/>
  <c r="AG224" i="2"/>
  <c r="AG225" i="2"/>
  <c r="AG226" i="2"/>
  <c r="AH226" i="2" s="1"/>
  <c r="AG227" i="2"/>
  <c r="AH227" i="2" s="1"/>
  <c r="AG228" i="2"/>
  <c r="AG229" i="2"/>
  <c r="AG230" i="2"/>
  <c r="AH230" i="2" s="1"/>
  <c r="AG231" i="2"/>
  <c r="AH231" i="2" s="1"/>
  <c r="AG232" i="2"/>
  <c r="AG233" i="2"/>
  <c r="AG234" i="2"/>
  <c r="AH234" i="2" s="1"/>
  <c r="AG235" i="2"/>
  <c r="AH235" i="2" s="1"/>
  <c r="AG236" i="2"/>
  <c r="AG237" i="2"/>
  <c r="AG238" i="2"/>
  <c r="AH238" i="2" s="1"/>
  <c r="AG239" i="2"/>
  <c r="AH239" i="2" s="1"/>
  <c r="AG240" i="2"/>
  <c r="AG241" i="2"/>
  <c r="AG242" i="2"/>
  <c r="AH242" i="2" s="1"/>
  <c r="AG243" i="2"/>
  <c r="AH243" i="2" s="1"/>
  <c r="AG244" i="2"/>
  <c r="AG245" i="2"/>
  <c r="AG246" i="2"/>
  <c r="AH246" i="2" s="1"/>
  <c r="AG247" i="2"/>
  <c r="AH247" i="2" s="1"/>
  <c r="AG248" i="2"/>
  <c r="AG249" i="2"/>
  <c r="AG250" i="2"/>
  <c r="AH250" i="2" s="1"/>
  <c r="AG251" i="2"/>
  <c r="AH251" i="2" s="1"/>
  <c r="AG252" i="2"/>
  <c r="AG253" i="2"/>
  <c r="AG254" i="2"/>
  <c r="AH254" i="2" s="1"/>
  <c r="AG255" i="2"/>
  <c r="AH255" i="2" s="1"/>
  <c r="AG256" i="2"/>
  <c r="AG257" i="2"/>
  <c r="AG258" i="2"/>
  <c r="AH258" i="2" s="1"/>
  <c r="AG259" i="2"/>
  <c r="AH259" i="2" s="1"/>
  <c r="AG260" i="2"/>
  <c r="AG261" i="2"/>
  <c r="AG262" i="2"/>
  <c r="AH262" i="2" s="1"/>
  <c r="AG263" i="2"/>
  <c r="AG264" i="2"/>
  <c r="AG265" i="2"/>
  <c r="AG266" i="2"/>
  <c r="AH266" i="2" s="1"/>
  <c r="AG267" i="2"/>
  <c r="AH267" i="2" s="1"/>
  <c r="AG268" i="2"/>
  <c r="AG269" i="2"/>
  <c r="AG270" i="2"/>
  <c r="AH270" i="2" s="1"/>
  <c r="AG271" i="2"/>
  <c r="AH271" i="2" s="1"/>
  <c r="AG272" i="2"/>
  <c r="AG273" i="2"/>
  <c r="AG274" i="2"/>
  <c r="AH274" i="2" s="1"/>
  <c r="AG275" i="2"/>
  <c r="AH275" i="2" s="1"/>
  <c r="AG276" i="2"/>
  <c r="AG277" i="2"/>
  <c r="AG278" i="2"/>
  <c r="AH278" i="2" s="1"/>
  <c r="AG279" i="2"/>
  <c r="AH279" i="2" s="1"/>
  <c r="AG280" i="2"/>
  <c r="AG281" i="2"/>
  <c r="AG282" i="2"/>
  <c r="AH282" i="2" s="1"/>
  <c r="AG283" i="2"/>
  <c r="AH283" i="2" s="1"/>
  <c r="AG284" i="2"/>
  <c r="AG285" i="2"/>
  <c r="AG286" i="2"/>
  <c r="AH286" i="2" s="1"/>
  <c r="AG287" i="2"/>
  <c r="AH287" i="2" s="1"/>
  <c r="AG288" i="2"/>
  <c r="AG289" i="2"/>
  <c r="AG290" i="2"/>
  <c r="AH290" i="2" s="1"/>
  <c r="AG291" i="2"/>
  <c r="AH291" i="2" s="1"/>
  <c r="AG292" i="2"/>
  <c r="AG293" i="2"/>
  <c r="AG294" i="2"/>
  <c r="AH294" i="2" s="1"/>
  <c r="AG295" i="2"/>
  <c r="AH295" i="2" s="1"/>
  <c r="AG296" i="2"/>
  <c r="AG297" i="2"/>
  <c r="AG298" i="2"/>
  <c r="AH298" i="2" s="1"/>
  <c r="AG299" i="2"/>
  <c r="AH299" i="2" s="1"/>
  <c r="AG300" i="2"/>
  <c r="AG301" i="2"/>
  <c r="AG302" i="2"/>
  <c r="AH302" i="2" s="1"/>
  <c r="AG303" i="2"/>
  <c r="AH303" i="2" s="1"/>
  <c r="AG304" i="2"/>
  <c r="AG305" i="2"/>
  <c r="AG306" i="2"/>
  <c r="AH306" i="2" s="1"/>
  <c r="AG307" i="2"/>
  <c r="AH307" i="2" s="1"/>
  <c r="AG308" i="2"/>
  <c r="AG309" i="2"/>
  <c r="AH20" i="2"/>
  <c r="AH24" i="2"/>
  <c r="AH26" i="2"/>
  <c r="AH28" i="2"/>
  <c r="AH29" i="2"/>
  <c r="AH30" i="2"/>
  <c r="AH32" i="2"/>
  <c r="AH36" i="2"/>
  <c r="AH40" i="2"/>
  <c r="AH48" i="2"/>
  <c r="AH52" i="2"/>
  <c r="AH56" i="2"/>
  <c r="AH68" i="2"/>
  <c r="AH72" i="2"/>
  <c r="AH73" i="2"/>
  <c r="AH76" i="2"/>
  <c r="AH77" i="2"/>
  <c r="AH80" i="2"/>
  <c r="AH81" i="2"/>
  <c r="AH84" i="2"/>
  <c r="AH85" i="2"/>
  <c r="AH88" i="2"/>
  <c r="AH89" i="2"/>
  <c r="AH92" i="2"/>
  <c r="AH93" i="2"/>
  <c r="AH96" i="2"/>
  <c r="AH97" i="2"/>
  <c r="AH100" i="2"/>
  <c r="AH101" i="2"/>
  <c r="AH104" i="2"/>
  <c r="AH105" i="2"/>
  <c r="AH108" i="2"/>
  <c r="AH109" i="2"/>
  <c r="AH112" i="2"/>
  <c r="AH113" i="2"/>
  <c r="AH116" i="2"/>
  <c r="AH117" i="2"/>
  <c r="AH120" i="2"/>
  <c r="AH121" i="2"/>
  <c r="AH124" i="2"/>
  <c r="AH125" i="2"/>
  <c r="AH128" i="2"/>
  <c r="AH129" i="2"/>
  <c r="AH132" i="2"/>
  <c r="AH133" i="2"/>
  <c r="AH135" i="2"/>
  <c r="AH136" i="2"/>
  <c r="AH137" i="2"/>
  <c r="AH140" i="2"/>
  <c r="AH141" i="2"/>
  <c r="AH144" i="2"/>
  <c r="AH145" i="2"/>
  <c r="AH148" i="2"/>
  <c r="AH149" i="2"/>
  <c r="AH152" i="2"/>
  <c r="AH153" i="2"/>
  <c r="AH156" i="2"/>
  <c r="AH157" i="2"/>
  <c r="AH160" i="2"/>
  <c r="AH161" i="2"/>
  <c r="AH164" i="2"/>
  <c r="AH165" i="2"/>
  <c r="AH168" i="2"/>
  <c r="AH169" i="2"/>
  <c r="AH172" i="2"/>
  <c r="AH173" i="2"/>
  <c r="AH176" i="2"/>
  <c r="AH177" i="2"/>
  <c r="AH180" i="2"/>
  <c r="AH181" i="2"/>
  <c r="AH184" i="2"/>
  <c r="AH185" i="2"/>
  <c r="AH188" i="2"/>
  <c r="AH189" i="2"/>
  <c r="AH192" i="2"/>
  <c r="AH193" i="2"/>
  <c r="AH196" i="2"/>
  <c r="AH197" i="2"/>
  <c r="AH199" i="2"/>
  <c r="AH200" i="2"/>
  <c r="AH201" i="2"/>
  <c r="AH204" i="2"/>
  <c r="AH205" i="2"/>
  <c r="AH208" i="2"/>
  <c r="AH209" i="2"/>
  <c r="AH212" i="2"/>
  <c r="AH213" i="2"/>
  <c r="AH216" i="2"/>
  <c r="AH217" i="2"/>
  <c r="AH220" i="2"/>
  <c r="AH221" i="2"/>
  <c r="AH224" i="2"/>
  <c r="AH225" i="2"/>
  <c r="AH228" i="2"/>
  <c r="AH229" i="2"/>
  <c r="AH232" i="2"/>
  <c r="AH233" i="2"/>
  <c r="AH236" i="2"/>
  <c r="AH237" i="2"/>
  <c r="AH240" i="2"/>
  <c r="AH241" i="2"/>
  <c r="AH244" i="2"/>
  <c r="AH245" i="2"/>
  <c r="AH248" i="2"/>
  <c r="AH249" i="2"/>
  <c r="AH252" i="2"/>
  <c r="AH253" i="2"/>
  <c r="AH256" i="2"/>
  <c r="AH257" i="2"/>
  <c r="AH260" i="2"/>
  <c r="AH261" i="2"/>
  <c r="AH263" i="2"/>
  <c r="AH264" i="2"/>
  <c r="AH265" i="2"/>
  <c r="AH268" i="2"/>
  <c r="AH269" i="2"/>
  <c r="AH272" i="2"/>
  <c r="AH273" i="2"/>
  <c r="AH276" i="2"/>
  <c r="AH277" i="2"/>
  <c r="AH280" i="2"/>
  <c r="AH281" i="2"/>
  <c r="AH284" i="2"/>
  <c r="AH285" i="2"/>
  <c r="AH288" i="2"/>
  <c r="AH289" i="2"/>
  <c r="AH292" i="2"/>
  <c r="AH293" i="2"/>
  <c r="AH296" i="2"/>
  <c r="AH297" i="2"/>
  <c r="AH300" i="2"/>
  <c r="AH301" i="2"/>
  <c r="AH304" i="2"/>
  <c r="AH305" i="2"/>
  <c r="AH308" i="2"/>
  <c r="AH309" i="2"/>
  <c r="AJ16" i="2" l="1"/>
  <c r="AN16" i="2"/>
  <c r="AL14" i="2"/>
  <c r="AJ15" i="2"/>
  <c r="AJ11" i="2"/>
  <c r="AH13" i="2"/>
  <c r="AN15" i="2"/>
  <c r="AN11" i="2"/>
  <c r="Z22" i="11" s="1"/>
  <c r="AJ60" i="2"/>
  <c r="AJ59" i="2"/>
  <c r="AJ58" i="2"/>
  <c r="AJ64" i="2"/>
  <c r="AJ65" i="2"/>
  <c r="AJ67" i="2"/>
  <c r="AJ66" i="2"/>
  <c r="AH60" i="2"/>
  <c r="AH59" i="2"/>
  <c r="AH58" i="2"/>
  <c r="AN61" i="2"/>
  <c r="AL49" i="2"/>
  <c r="AL52" i="2"/>
  <c r="AL48" i="2"/>
  <c r="AH10" i="2"/>
  <c r="AH47" i="2"/>
  <c r="AH45" i="2"/>
  <c r="AH41" i="2"/>
  <c r="AH44" i="2"/>
  <c r="Z21" i="11" l="1"/>
  <c r="I22" i="11"/>
  <c r="I21" i="11"/>
  <c r="BH1" i="14" l="1"/>
  <c r="F6" i="13" l="1"/>
  <c r="R5" i="13"/>
  <c r="F5" i="13"/>
  <c r="F126" i="12" l="1"/>
  <c r="L126" i="12"/>
  <c r="I126" i="12"/>
  <c r="L125" i="12"/>
  <c r="I125" i="12"/>
  <c r="F125" i="12"/>
  <c r="L124" i="12"/>
  <c r="I124" i="12"/>
  <c r="F124" i="12"/>
  <c r="L123" i="12"/>
  <c r="I123" i="12"/>
  <c r="F123" i="12"/>
  <c r="L122" i="12"/>
  <c r="I122" i="12"/>
  <c r="F122" i="12"/>
  <c r="L121" i="12"/>
  <c r="I121" i="12"/>
  <c r="F121" i="12"/>
  <c r="L120" i="12"/>
  <c r="I120" i="12"/>
  <c r="F120" i="12"/>
  <c r="L119" i="12"/>
  <c r="I119" i="12"/>
  <c r="F119" i="12"/>
  <c r="L118" i="12"/>
  <c r="I118" i="12"/>
  <c r="F118" i="12"/>
  <c r="L117" i="12"/>
  <c r="I117" i="12"/>
  <c r="F117" i="12"/>
  <c r="L116" i="12"/>
  <c r="I116" i="12"/>
  <c r="F116" i="12"/>
  <c r="L115" i="12"/>
  <c r="I115" i="12"/>
  <c r="F115" i="12"/>
  <c r="L114" i="12"/>
  <c r="I114" i="12"/>
  <c r="F114" i="12"/>
  <c r="L113" i="12"/>
  <c r="I113" i="12"/>
  <c r="F113" i="12"/>
  <c r="L112" i="12"/>
  <c r="I112" i="12"/>
  <c r="F112" i="12"/>
  <c r="L111" i="12"/>
  <c r="I111" i="12"/>
  <c r="F111" i="12"/>
  <c r="L110" i="12"/>
  <c r="I110" i="12"/>
  <c r="F110" i="12"/>
  <c r="L109" i="12"/>
  <c r="I109" i="12"/>
  <c r="F109" i="12"/>
  <c r="L108" i="12"/>
  <c r="I108" i="12"/>
  <c r="F108" i="12"/>
  <c r="L107" i="12"/>
  <c r="I107" i="12"/>
  <c r="F107" i="12"/>
  <c r="L106" i="12"/>
  <c r="I106" i="12"/>
  <c r="F106" i="12"/>
  <c r="L105" i="12"/>
  <c r="I105" i="12"/>
  <c r="F105" i="12"/>
  <c r="L104" i="12"/>
  <c r="I104" i="12"/>
  <c r="F104" i="12"/>
  <c r="L103" i="12"/>
  <c r="I103" i="12"/>
  <c r="F103" i="12"/>
  <c r="L102" i="12"/>
  <c r="I102" i="12"/>
  <c r="F102" i="12"/>
  <c r="L101" i="12"/>
  <c r="I101" i="12"/>
  <c r="F101" i="12"/>
  <c r="L100" i="12"/>
  <c r="I100" i="12"/>
  <c r="F100" i="12"/>
  <c r="L99" i="12"/>
  <c r="I99" i="12"/>
  <c r="F99" i="12"/>
  <c r="L98" i="12"/>
  <c r="I98" i="12"/>
  <c r="F98" i="12"/>
  <c r="L97" i="12"/>
  <c r="I97" i="12"/>
  <c r="F97" i="12"/>
  <c r="L96" i="12"/>
  <c r="I96" i="12"/>
  <c r="F96" i="12"/>
  <c r="L95" i="12"/>
  <c r="I95" i="12"/>
  <c r="F95" i="12"/>
  <c r="L94" i="12"/>
  <c r="I94" i="12"/>
  <c r="F94" i="12"/>
  <c r="L93" i="12"/>
  <c r="I93" i="12"/>
  <c r="F93" i="12"/>
  <c r="L92" i="12"/>
  <c r="I92" i="12"/>
  <c r="F92" i="12"/>
  <c r="L91" i="12"/>
  <c r="I91" i="12"/>
  <c r="F91" i="12"/>
  <c r="L90" i="12"/>
  <c r="I90" i="12"/>
  <c r="F90" i="12"/>
  <c r="L89" i="12"/>
  <c r="I89" i="12"/>
  <c r="F89" i="12"/>
  <c r="L88" i="12"/>
  <c r="I88" i="12"/>
  <c r="F88" i="12"/>
  <c r="L87" i="12"/>
  <c r="I87" i="12"/>
  <c r="F87" i="12"/>
  <c r="L86" i="12"/>
  <c r="I86" i="12"/>
  <c r="F86" i="12"/>
  <c r="L85" i="12"/>
  <c r="I85" i="12"/>
  <c r="F85" i="12"/>
  <c r="L84" i="12"/>
  <c r="I84" i="12"/>
  <c r="F84" i="12"/>
  <c r="L83" i="12"/>
  <c r="I83" i="12"/>
  <c r="F83" i="12"/>
  <c r="L82" i="12"/>
  <c r="I82" i="12"/>
  <c r="F82" i="12"/>
  <c r="L81" i="12"/>
  <c r="I81" i="12"/>
  <c r="F81" i="12"/>
  <c r="L80" i="12"/>
  <c r="I80" i="12"/>
  <c r="F80" i="12"/>
  <c r="L79" i="12"/>
  <c r="I79" i="12"/>
  <c r="F79" i="12"/>
  <c r="L78" i="12"/>
  <c r="I78" i="12"/>
  <c r="F78" i="12"/>
  <c r="L77" i="12"/>
  <c r="I77" i="12"/>
  <c r="F77" i="12"/>
  <c r="L76" i="12"/>
  <c r="I76" i="12"/>
  <c r="F76" i="12"/>
  <c r="L75" i="12"/>
  <c r="I75" i="12"/>
  <c r="F75" i="12"/>
  <c r="L74" i="12"/>
  <c r="I74" i="12"/>
  <c r="F74" i="12"/>
  <c r="L73" i="12"/>
  <c r="I73" i="12"/>
  <c r="F73" i="12"/>
  <c r="L72" i="12"/>
  <c r="I72" i="12"/>
  <c r="F72" i="12"/>
  <c r="L71" i="12"/>
  <c r="I71" i="12"/>
  <c r="F71" i="12"/>
  <c r="L70" i="12"/>
  <c r="I70" i="12"/>
  <c r="F70" i="12"/>
  <c r="L69" i="12"/>
  <c r="I69" i="12"/>
  <c r="F69" i="12"/>
  <c r="L68" i="12"/>
  <c r="I68" i="12"/>
  <c r="F68" i="12"/>
  <c r="L67" i="12"/>
  <c r="I67" i="12"/>
  <c r="F67" i="12"/>
  <c r="L66" i="12"/>
  <c r="I66" i="12"/>
  <c r="F66" i="12"/>
  <c r="L65" i="12"/>
  <c r="I65" i="12"/>
  <c r="F65" i="12"/>
  <c r="L64" i="12"/>
  <c r="I64" i="12"/>
  <c r="F64" i="12"/>
  <c r="L63" i="12"/>
  <c r="I63" i="12"/>
  <c r="F63" i="12"/>
  <c r="L62" i="12"/>
  <c r="I62" i="12"/>
  <c r="F62" i="12"/>
  <c r="L61" i="12"/>
  <c r="I61" i="12"/>
  <c r="F61" i="12"/>
  <c r="L60" i="12"/>
  <c r="I60" i="12"/>
  <c r="F60" i="12"/>
  <c r="L59" i="12"/>
  <c r="I59" i="12"/>
  <c r="F59" i="12"/>
  <c r="L58" i="12"/>
  <c r="I58" i="12"/>
  <c r="F58" i="12"/>
  <c r="L57" i="12"/>
  <c r="I57" i="12"/>
  <c r="F57" i="12"/>
  <c r="L56" i="12"/>
  <c r="I56" i="12"/>
  <c r="F56" i="12"/>
  <c r="L55" i="12"/>
  <c r="I55" i="12"/>
  <c r="F55" i="12"/>
  <c r="L54" i="12"/>
  <c r="I54" i="12"/>
  <c r="F54" i="12"/>
  <c r="L53" i="12"/>
  <c r="I53" i="12"/>
  <c r="F53" i="12"/>
  <c r="L52" i="12"/>
  <c r="I52" i="12"/>
  <c r="F52" i="12"/>
  <c r="L51" i="12"/>
  <c r="I51" i="12"/>
  <c r="F51" i="12"/>
  <c r="L50" i="12"/>
  <c r="I50" i="12"/>
  <c r="F50" i="12"/>
  <c r="L49" i="12"/>
  <c r="I49" i="12"/>
  <c r="F49" i="12"/>
  <c r="L48" i="12"/>
  <c r="I48" i="12"/>
  <c r="F48" i="12"/>
  <c r="L47" i="12"/>
  <c r="I47" i="12"/>
  <c r="F47" i="12"/>
  <c r="L46" i="12"/>
  <c r="I46" i="12"/>
  <c r="F46" i="12"/>
  <c r="L45" i="12"/>
  <c r="I45" i="12"/>
  <c r="F45" i="12"/>
  <c r="L44" i="12"/>
  <c r="I44" i="12"/>
  <c r="F44" i="12"/>
  <c r="L43" i="12"/>
  <c r="I43" i="12"/>
  <c r="F43" i="12"/>
  <c r="L42" i="12"/>
  <c r="I42" i="12"/>
  <c r="F42" i="12"/>
  <c r="L41" i="12"/>
  <c r="I41" i="12"/>
  <c r="F41" i="12"/>
  <c r="L40" i="12"/>
  <c r="I40" i="12"/>
  <c r="F40" i="12"/>
  <c r="L39" i="12"/>
  <c r="I39" i="12"/>
  <c r="F39" i="12"/>
  <c r="L38" i="12"/>
  <c r="I38" i="12"/>
  <c r="F38" i="12"/>
  <c r="L37" i="12"/>
  <c r="I37" i="12"/>
  <c r="F37" i="12"/>
  <c r="L36" i="12"/>
  <c r="I36" i="12"/>
  <c r="F36" i="12"/>
  <c r="L35" i="12"/>
  <c r="I35" i="12"/>
  <c r="F35" i="12"/>
  <c r="L34" i="12"/>
  <c r="I34" i="12"/>
  <c r="F34" i="12"/>
  <c r="L33" i="12"/>
  <c r="I33" i="12"/>
  <c r="F33" i="12"/>
  <c r="L32" i="12"/>
  <c r="I32" i="12"/>
  <c r="F32" i="12"/>
  <c r="L31" i="12"/>
  <c r="I31" i="12"/>
  <c r="F31" i="12"/>
  <c r="L30" i="12"/>
  <c r="I30" i="12"/>
  <c r="F30" i="12"/>
  <c r="L29" i="12"/>
  <c r="I29" i="12"/>
  <c r="F29" i="12"/>
  <c r="L28" i="12"/>
  <c r="L27" i="12"/>
  <c r="L26" i="12"/>
  <c r="L25" i="12"/>
  <c r="L24" i="12"/>
  <c r="L23" i="12"/>
  <c r="L22" i="12"/>
  <c r="L21" i="12"/>
  <c r="L20" i="12"/>
  <c r="L19" i="12"/>
  <c r="L18" i="12"/>
  <c r="L17" i="12"/>
  <c r="L16" i="12"/>
  <c r="L15" i="12"/>
  <c r="L14" i="12"/>
  <c r="L13" i="12"/>
  <c r="L12" i="12"/>
  <c r="L11" i="12"/>
  <c r="L10" i="12"/>
  <c r="L9" i="12"/>
  <c r="P1" i="12" l="1"/>
  <c r="U3" i="13" s="1"/>
  <c r="AC11" i="2"/>
  <c r="AC12" i="2"/>
  <c r="AC13" i="2"/>
  <c r="AC14" i="2"/>
  <c r="AC15" i="2"/>
  <c r="AC16" i="2"/>
  <c r="AC17" i="2"/>
  <c r="AC18" i="2"/>
  <c r="AC19" i="2"/>
  <c r="AC20" i="2"/>
  <c r="AC21" i="2"/>
  <c r="AC22" i="2"/>
  <c r="AC23" i="2"/>
  <c r="AC24" i="2"/>
  <c r="AC25" i="2"/>
  <c r="AC26" i="2"/>
  <c r="AC27" i="2"/>
  <c r="AC28" i="2"/>
  <c r="AC29" i="2"/>
  <c r="AC30" i="2"/>
  <c r="AC10" i="2"/>
  <c r="L8" i="12" l="1"/>
  <c r="L7" i="12"/>
  <c r="I7" i="12"/>
  <c r="AA11" i="2"/>
  <c r="AB11" i="2"/>
  <c r="AA12" i="2"/>
  <c r="AB12" i="2"/>
  <c r="AA13" i="2"/>
  <c r="AB13" i="2"/>
  <c r="AA14" i="2"/>
  <c r="AB14" i="2"/>
  <c r="AA15" i="2"/>
  <c r="AB15" i="2"/>
  <c r="AA16" i="2"/>
  <c r="AB16" i="2"/>
  <c r="AA17" i="2"/>
  <c r="AB17" i="2"/>
  <c r="AA18" i="2"/>
  <c r="AB18" i="2"/>
  <c r="AA19" i="2"/>
  <c r="AB19" i="2"/>
  <c r="AA20" i="2"/>
  <c r="AB20" i="2"/>
  <c r="AA21" i="2"/>
  <c r="AB21" i="2"/>
  <c r="AA22" i="2"/>
  <c r="AB22" i="2"/>
  <c r="AA23" i="2"/>
  <c r="AB23" i="2"/>
  <c r="AA24" i="2"/>
  <c r="AB24" i="2"/>
  <c r="AA25" i="2"/>
  <c r="AB25" i="2"/>
  <c r="AA26" i="2"/>
  <c r="AB26" i="2"/>
  <c r="AA27" i="2"/>
  <c r="AB27" i="2"/>
  <c r="AA28" i="2"/>
  <c r="AB28" i="2"/>
  <c r="AA29" i="2"/>
  <c r="AB29" i="2"/>
  <c r="AA30" i="2"/>
  <c r="AB30" i="2"/>
  <c r="AA31" i="2"/>
  <c r="AB31" i="2"/>
  <c r="AA32" i="2"/>
  <c r="AB32" i="2"/>
  <c r="AA33" i="2"/>
  <c r="AB33" i="2"/>
  <c r="AA34" i="2"/>
  <c r="AB34" i="2"/>
  <c r="AA35" i="2"/>
  <c r="AB35" i="2"/>
  <c r="AA36" i="2"/>
  <c r="AB36" i="2"/>
  <c r="AA37" i="2"/>
  <c r="AB37" i="2"/>
  <c r="AA38" i="2"/>
  <c r="AB38" i="2"/>
  <c r="AA39" i="2"/>
  <c r="AB39" i="2"/>
  <c r="AA40" i="2"/>
  <c r="AB40" i="2"/>
  <c r="AA41" i="2"/>
  <c r="AB41" i="2"/>
  <c r="AA42" i="2"/>
  <c r="AB42" i="2"/>
  <c r="AA43" i="2"/>
  <c r="AB43" i="2"/>
  <c r="AA44" i="2"/>
  <c r="AB44" i="2"/>
  <c r="AA45" i="2"/>
  <c r="AB45" i="2"/>
  <c r="AA46" i="2"/>
  <c r="AB46" i="2"/>
  <c r="AA47" i="2"/>
  <c r="AB47" i="2"/>
  <c r="AA48" i="2"/>
  <c r="AB48" i="2"/>
  <c r="AA49" i="2"/>
  <c r="AB49" i="2"/>
  <c r="AA50" i="2"/>
  <c r="AB50" i="2"/>
  <c r="AA51" i="2"/>
  <c r="AB51" i="2"/>
  <c r="AA52" i="2"/>
  <c r="AB52" i="2"/>
  <c r="AA53" i="2"/>
  <c r="AB53" i="2"/>
  <c r="AA54" i="2"/>
  <c r="AB54" i="2"/>
  <c r="AA55" i="2"/>
  <c r="AB55" i="2"/>
  <c r="AA56" i="2"/>
  <c r="AB56" i="2"/>
  <c r="AA57" i="2"/>
  <c r="AB57" i="2"/>
  <c r="AA58" i="2"/>
  <c r="AB58" i="2"/>
  <c r="AA59" i="2"/>
  <c r="AB59" i="2"/>
  <c r="AA60" i="2"/>
  <c r="AB60" i="2"/>
  <c r="AA61" i="2"/>
  <c r="AB61" i="2"/>
  <c r="AA62" i="2"/>
  <c r="AB62" i="2"/>
  <c r="AA63" i="2"/>
  <c r="AB63" i="2"/>
  <c r="AA64" i="2"/>
  <c r="AB64" i="2"/>
  <c r="AA65" i="2"/>
  <c r="AB65" i="2"/>
  <c r="AA66" i="2"/>
  <c r="AB66" i="2"/>
  <c r="AA67" i="2"/>
  <c r="AB67" i="2"/>
  <c r="AA68" i="2"/>
  <c r="AB68" i="2"/>
  <c r="AA69" i="2"/>
  <c r="AB69" i="2"/>
  <c r="AA70" i="2"/>
  <c r="AB70" i="2"/>
  <c r="AA71" i="2"/>
  <c r="AB71" i="2"/>
  <c r="AA72" i="2"/>
  <c r="AB72" i="2"/>
  <c r="AA73" i="2"/>
  <c r="AB73" i="2"/>
  <c r="AA74" i="2"/>
  <c r="AB74" i="2"/>
  <c r="AA75" i="2"/>
  <c r="AB75" i="2"/>
  <c r="AA76" i="2"/>
  <c r="AB76" i="2"/>
  <c r="AA77" i="2"/>
  <c r="AB77" i="2"/>
  <c r="AA78" i="2"/>
  <c r="AB78" i="2"/>
  <c r="AA79" i="2"/>
  <c r="AB79" i="2"/>
  <c r="AA80" i="2"/>
  <c r="AB80" i="2"/>
  <c r="AA81" i="2"/>
  <c r="AB81" i="2"/>
  <c r="AA82" i="2"/>
  <c r="AB82" i="2"/>
  <c r="AA83" i="2"/>
  <c r="AB83" i="2"/>
  <c r="AA84" i="2"/>
  <c r="AB84" i="2"/>
  <c r="AA85" i="2"/>
  <c r="AB85" i="2"/>
  <c r="AA86" i="2"/>
  <c r="AB86" i="2"/>
  <c r="AA87" i="2"/>
  <c r="AB87" i="2"/>
  <c r="AA88" i="2"/>
  <c r="AB88" i="2"/>
  <c r="AA89" i="2"/>
  <c r="AB89" i="2"/>
  <c r="AA90" i="2"/>
  <c r="AB90" i="2"/>
  <c r="AA91" i="2"/>
  <c r="AB91" i="2"/>
  <c r="AA92" i="2"/>
  <c r="AB92" i="2"/>
  <c r="AA93" i="2"/>
  <c r="AB93" i="2"/>
  <c r="AA94" i="2"/>
  <c r="AB94" i="2"/>
  <c r="AA95" i="2"/>
  <c r="AB95" i="2"/>
  <c r="AA96" i="2"/>
  <c r="AB96" i="2"/>
  <c r="AA97" i="2"/>
  <c r="AB97" i="2"/>
  <c r="AA98" i="2"/>
  <c r="AB98" i="2"/>
  <c r="AA99" i="2"/>
  <c r="AB99" i="2"/>
  <c r="AA100" i="2"/>
  <c r="AB100" i="2"/>
  <c r="AA101" i="2"/>
  <c r="AB101" i="2"/>
  <c r="AA102" i="2"/>
  <c r="AB102" i="2"/>
  <c r="AA103" i="2"/>
  <c r="AB103" i="2"/>
  <c r="AA104" i="2"/>
  <c r="AB104" i="2"/>
  <c r="AA105" i="2"/>
  <c r="AB105" i="2"/>
  <c r="AA106" i="2"/>
  <c r="AB106" i="2"/>
  <c r="AA107" i="2"/>
  <c r="AB107" i="2"/>
  <c r="AA108" i="2"/>
  <c r="AB108" i="2"/>
  <c r="AA109" i="2"/>
  <c r="AB109" i="2"/>
  <c r="AA110" i="2"/>
  <c r="AB110" i="2"/>
  <c r="AA111" i="2"/>
  <c r="AB111" i="2"/>
  <c r="AA112" i="2"/>
  <c r="AB112" i="2"/>
  <c r="AA113" i="2"/>
  <c r="AB113" i="2"/>
  <c r="AA114" i="2"/>
  <c r="AB114" i="2"/>
  <c r="AA115" i="2"/>
  <c r="AB115" i="2"/>
  <c r="AA116" i="2"/>
  <c r="AB116" i="2"/>
  <c r="AA117" i="2"/>
  <c r="AB117" i="2"/>
  <c r="AA118" i="2"/>
  <c r="AB118" i="2"/>
  <c r="AA119" i="2"/>
  <c r="AB119" i="2"/>
  <c r="AA120" i="2"/>
  <c r="AB120" i="2"/>
  <c r="AA121" i="2"/>
  <c r="AB121" i="2"/>
  <c r="AA122" i="2"/>
  <c r="AB122" i="2"/>
  <c r="AA123" i="2"/>
  <c r="AB123" i="2"/>
  <c r="AA124" i="2"/>
  <c r="AB124" i="2"/>
  <c r="AA125" i="2"/>
  <c r="AB125" i="2"/>
  <c r="AA126" i="2"/>
  <c r="AB126" i="2"/>
  <c r="AA127" i="2"/>
  <c r="AB127" i="2"/>
  <c r="AA128" i="2"/>
  <c r="AB128" i="2"/>
  <c r="AA129" i="2"/>
  <c r="AB129" i="2"/>
  <c r="AA130" i="2"/>
  <c r="AB130" i="2"/>
  <c r="AA131" i="2"/>
  <c r="AB131" i="2"/>
  <c r="AA132" i="2"/>
  <c r="AB132" i="2"/>
  <c r="AA133" i="2"/>
  <c r="AB133" i="2"/>
  <c r="AA134" i="2"/>
  <c r="AB134" i="2"/>
  <c r="AA135" i="2"/>
  <c r="AB135" i="2"/>
  <c r="AA136" i="2"/>
  <c r="AB136" i="2"/>
  <c r="AA137" i="2"/>
  <c r="AB137" i="2"/>
  <c r="AA138" i="2"/>
  <c r="AB138" i="2"/>
  <c r="AA139" i="2"/>
  <c r="AB139" i="2"/>
  <c r="AA140" i="2"/>
  <c r="AB140" i="2"/>
  <c r="AA141" i="2"/>
  <c r="AB141" i="2"/>
  <c r="AA142" i="2"/>
  <c r="AB142" i="2"/>
  <c r="AA143" i="2"/>
  <c r="AB143" i="2"/>
  <c r="AA144" i="2"/>
  <c r="AB144" i="2"/>
  <c r="AA145" i="2"/>
  <c r="AB145" i="2"/>
  <c r="AA146" i="2"/>
  <c r="AB146" i="2"/>
  <c r="AA147" i="2"/>
  <c r="AB147" i="2"/>
  <c r="AA148" i="2"/>
  <c r="AB148" i="2"/>
  <c r="AA149" i="2"/>
  <c r="AB149" i="2"/>
  <c r="AA150" i="2"/>
  <c r="AB150" i="2"/>
  <c r="AA151" i="2"/>
  <c r="AB151" i="2"/>
  <c r="AA152" i="2"/>
  <c r="AB152" i="2"/>
  <c r="AA153" i="2"/>
  <c r="AB153" i="2"/>
  <c r="AA154" i="2"/>
  <c r="AB154" i="2"/>
  <c r="AA155" i="2"/>
  <c r="AB155" i="2"/>
  <c r="AA156" i="2"/>
  <c r="AB156" i="2"/>
  <c r="AA157" i="2"/>
  <c r="AB157" i="2"/>
  <c r="AA158" i="2"/>
  <c r="AB158" i="2"/>
  <c r="AA159" i="2"/>
  <c r="AB159" i="2"/>
  <c r="AA160" i="2"/>
  <c r="AB160" i="2"/>
  <c r="AA161" i="2"/>
  <c r="AB161" i="2"/>
  <c r="AA162" i="2"/>
  <c r="AB162" i="2"/>
  <c r="AA163" i="2"/>
  <c r="AB163" i="2"/>
  <c r="AA164" i="2"/>
  <c r="AB164" i="2"/>
  <c r="AA165" i="2"/>
  <c r="AB165" i="2"/>
  <c r="AA166" i="2"/>
  <c r="AB166" i="2"/>
  <c r="AA167" i="2"/>
  <c r="AB167" i="2"/>
  <c r="AA168" i="2"/>
  <c r="AB168" i="2"/>
  <c r="AA169" i="2"/>
  <c r="AB169" i="2"/>
  <c r="AA170" i="2"/>
  <c r="AB170" i="2"/>
  <c r="AA171" i="2"/>
  <c r="AB171" i="2"/>
  <c r="AA172" i="2"/>
  <c r="AB172" i="2"/>
  <c r="AA173" i="2"/>
  <c r="AB173" i="2"/>
  <c r="AA174" i="2"/>
  <c r="AB174" i="2"/>
  <c r="AA175" i="2"/>
  <c r="AB175" i="2"/>
  <c r="AA176" i="2"/>
  <c r="AB176" i="2"/>
  <c r="AA177" i="2"/>
  <c r="AB177" i="2"/>
  <c r="AA178" i="2"/>
  <c r="AB178" i="2"/>
  <c r="AA179" i="2"/>
  <c r="AB179" i="2"/>
  <c r="AA180" i="2"/>
  <c r="AB180" i="2"/>
  <c r="AA181" i="2"/>
  <c r="AB181" i="2"/>
  <c r="AA182" i="2"/>
  <c r="AB182" i="2"/>
  <c r="AA183" i="2"/>
  <c r="AB183" i="2"/>
  <c r="AA184" i="2"/>
  <c r="AB184" i="2"/>
  <c r="AA185" i="2"/>
  <c r="AB185" i="2"/>
  <c r="AA186" i="2"/>
  <c r="AB186" i="2"/>
  <c r="AA187" i="2"/>
  <c r="AB187" i="2"/>
  <c r="AA188" i="2"/>
  <c r="AB188" i="2"/>
  <c r="AA189" i="2"/>
  <c r="AB189" i="2"/>
  <c r="AA190" i="2"/>
  <c r="AB190" i="2"/>
  <c r="AA191" i="2"/>
  <c r="AB191" i="2"/>
  <c r="AA192" i="2"/>
  <c r="AB192" i="2"/>
  <c r="AA193" i="2"/>
  <c r="AB193" i="2"/>
  <c r="AA194" i="2"/>
  <c r="AB194" i="2"/>
  <c r="AA195" i="2"/>
  <c r="AB195" i="2"/>
  <c r="AA196" i="2"/>
  <c r="AB196" i="2"/>
  <c r="AA197" i="2"/>
  <c r="AB197" i="2"/>
  <c r="AA198" i="2"/>
  <c r="AB198" i="2"/>
  <c r="AA199" i="2"/>
  <c r="AB199" i="2"/>
  <c r="AA200" i="2"/>
  <c r="AB200" i="2"/>
  <c r="AA201" i="2"/>
  <c r="AB201" i="2"/>
  <c r="AA202" i="2"/>
  <c r="AB202" i="2"/>
  <c r="AA203" i="2"/>
  <c r="AB203" i="2"/>
  <c r="AA204" i="2"/>
  <c r="AB204" i="2"/>
  <c r="AA205" i="2"/>
  <c r="AB205" i="2"/>
  <c r="AA206" i="2"/>
  <c r="AB206" i="2"/>
  <c r="AA207" i="2"/>
  <c r="AB207" i="2"/>
  <c r="AA208" i="2"/>
  <c r="AB208" i="2"/>
  <c r="AA209" i="2"/>
  <c r="AB209" i="2"/>
  <c r="AA210" i="2"/>
  <c r="AB210" i="2"/>
  <c r="AA211" i="2"/>
  <c r="AB211" i="2"/>
  <c r="AA212" i="2"/>
  <c r="AB212" i="2"/>
  <c r="AA213" i="2"/>
  <c r="AB213" i="2"/>
  <c r="AA214" i="2"/>
  <c r="AB214" i="2"/>
  <c r="AA215" i="2"/>
  <c r="AB215" i="2"/>
  <c r="AA216" i="2"/>
  <c r="AB216" i="2"/>
  <c r="AA217" i="2"/>
  <c r="AB217" i="2"/>
  <c r="AA218" i="2"/>
  <c r="AB218" i="2"/>
  <c r="AA219" i="2"/>
  <c r="AB219" i="2"/>
  <c r="AA220" i="2"/>
  <c r="AB220" i="2"/>
  <c r="AA221" i="2"/>
  <c r="AB221" i="2"/>
  <c r="AA222" i="2"/>
  <c r="AB222" i="2"/>
  <c r="AA223" i="2"/>
  <c r="AB223" i="2"/>
  <c r="AA224" i="2"/>
  <c r="AB224" i="2"/>
  <c r="AA225" i="2"/>
  <c r="AB225" i="2"/>
  <c r="AA226" i="2"/>
  <c r="AB226" i="2"/>
  <c r="AA227" i="2"/>
  <c r="AB227" i="2"/>
  <c r="AA228" i="2"/>
  <c r="AB228" i="2"/>
  <c r="AA229" i="2"/>
  <c r="AB229" i="2"/>
  <c r="AA230" i="2"/>
  <c r="AB230" i="2"/>
  <c r="AA231" i="2"/>
  <c r="AB231" i="2"/>
  <c r="AA232" i="2"/>
  <c r="AB232" i="2"/>
  <c r="AA233" i="2"/>
  <c r="AB233" i="2"/>
  <c r="AA234" i="2"/>
  <c r="AB234" i="2"/>
  <c r="AA235" i="2"/>
  <c r="AB235" i="2"/>
  <c r="AA236" i="2"/>
  <c r="AB236" i="2"/>
  <c r="AA237" i="2"/>
  <c r="AB237" i="2"/>
  <c r="AA238" i="2"/>
  <c r="AB238" i="2"/>
  <c r="AA239" i="2"/>
  <c r="AB239" i="2"/>
  <c r="AA240" i="2"/>
  <c r="AB240" i="2"/>
  <c r="AA241" i="2"/>
  <c r="AB241" i="2"/>
  <c r="AA242" i="2"/>
  <c r="AB242" i="2"/>
  <c r="AA243" i="2"/>
  <c r="AB243" i="2"/>
  <c r="AA244" i="2"/>
  <c r="AB244" i="2"/>
  <c r="AA245" i="2"/>
  <c r="AB245" i="2"/>
  <c r="AA246" i="2"/>
  <c r="AB246" i="2"/>
  <c r="AA247" i="2"/>
  <c r="AB247" i="2"/>
  <c r="AA248" i="2"/>
  <c r="AB248" i="2"/>
  <c r="AA249" i="2"/>
  <c r="AB249" i="2"/>
  <c r="AA250" i="2"/>
  <c r="AB250" i="2"/>
  <c r="AA251" i="2"/>
  <c r="AB251" i="2"/>
  <c r="AA252" i="2"/>
  <c r="AB252" i="2"/>
  <c r="AA253" i="2"/>
  <c r="AB253" i="2"/>
  <c r="AA254" i="2"/>
  <c r="AB254" i="2"/>
  <c r="AA255" i="2"/>
  <c r="AB255" i="2"/>
  <c r="AA256" i="2"/>
  <c r="AB256" i="2"/>
  <c r="AA257" i="2"/>
  <c r="AB257" i="2"/>
  <c r="AA258" i="2"/>
  <c r="AB258" i="2"/>
  <c r="AA259" i="2"/>
  <c r="AB259" i="2"/>
  <c r="AA260" i="2"/>
  <c r="AB260" i="2"/>
  <c r="AA261" i="2"/>
  <c r="AB261" i="2"/>
  <c r="AA262" i="2"/>
  <c r="AB262" i="2"/>
  <c r="AA263" i="2"/>
  <c r="AB263" i="2"/>
  <c r="AA264" i="2"/>
  <c r="AB264" i="2"/>
  <c r="AA265" i="2"/>
  <c r="AB265" i="2"/>
  <c r="AA266" i="2"/>
  <c r="AB266" i="2"/>
  <c r="AA267" i="2"/>
  <c r="AB267" i="2"/>
  <c r="AA268" i="2"/>
  <c r="AB268" i="2"/>
  <c r="AA269" i="2"/>
  <c r="AB269" i="2"/>
  <c r="AA270" i="2"/>
  <c r="AB270" i="2"/>
  <c r="AA271" i="2"/>
  <c r="AB271" i="2"/>
  <c r="AA272" i="2"/>
  <c r="AB272" i="2"/>
  <c r="AA273" i="2"/>
  <c r="AB273" i="2"/>
  <c r="AA274" i="2"/>
  <c r="AB274" i="2"/>
  <c r="AA275" i="2"/>
  <c r="AB275" i="2"/>
  <c r="AA276" i="2"/>
  <c r="AB276" i="2"/>
  <c r="AA277" i="2"/>
  <c r="AB277" i="2"/>
  <c r="AA278" i="2"/>
  <c r="AB278" i="2"/>
  <c r="AA279" i="2"/>
  <c r="AB279" i="2"/>
  <c r="AA280" i="2"/>
  <c r="AB280" i="2"/>
  <c r="AA281" i="2"/>
  <c r="AB281" i="2"/>
  <c r="AA282" i="2"/>
  <c r="AB282" i="2"/>
  <c r="AA283" i="2"/>
  <c r="AB283" i="2"/>
  <c r="AA284" i="2"/>
  <c r="AB284" i="2"/>
  <c r="AA285" i="2"/>
  <c r="AB285" i="2"/>
  <c r="AA286" i="2"/>
  <c r="AB286" i="2"/>
  <c r="AA287" i="2"/>
  <c r="AB287" i="2"/>
  <c r="AA288" i="2"/>
  <c r="AB288" i="2"/>
  <c r="AA289" i="2"/>
  <c r="AB289" i="2"/>
  <c r="AA290" i="2"/>
  <c r="AB290" i="2"/>
  <c r="AA291" i="2"/>
  <c r="AB291" i="2"/>
  <c r="AA292" i="2"/>
  <c r="AB292" i="2"/>
  <c r="AA293" i="2"/>
  <c r="AB293" i="2"/>
  <c r="AA294" i="2"/>
  <c r="AB294" i="2"/>
  <c r="AA295" i="2"/>
  <c r="AB295" i="2"/>
  <c r="AA296" i="2"/>
  <c r="AB296" i="2"/>
  <c r="AA297" i="2"/>
  <c r="AB297" i="2"/>
  <c r="AA298" i="2"/>
  <c r="AB298" i="2"/>
  <c r="AA299" i="2"/>
  <c r="AB299" i="2"/>
  <c r="AA300" i="2"/>
  <c r="AB300" i="2"/>
  <c r="AA301" i="2"/>
  <c r="AB301" i="2"/>
  <c r="AA302" i="2"/>
  <c r="AB302" i="2"/>
  <c r="AA303" i="2"/>
  <c r="AB303" i="2"/>
  <c r="AA304" i="2"/>
  <c r="AB304" i="2"/>
  <c r="AA305" i="2"/>
  <c r="AB305" i="2"/>
  <c r="AA306" i="2"/>
  <c r="AB306" i="2"/>
  <c r="AA307" i="2"/>
  <c r="AB307" i="2"/>
  <c r="AA308" i="2"/>
  <c r="AB308" i="2"/>
  <c r="AA309" i="2"/>
  <c r="AB309" i="2"/>
  <c r="AB10" i="2"/>
  <c r="AA10" i="2"/>
  <c r="I28" i="12"/>
  <c r="I27" i="12"/>
  <c r="I26" i="12"/>
  <c r="I25" i="12"/>
  <c r="I24" i="12"/>
  <c r="I23" i="12"/>
  <c r="I22" i="12"/>
  <c r="I21" i="12"/>
  <c r="I20" i="12"/>
  <c r="I19" i="12"/>
  <c r="I18" i="12"/>
  <c r="I17" i="12"/>
  <c r="I16" i="12"/>
  <c r="I15" i="12"/>
  <c r="I14" i="12"/>
  <c r="I13" i="12"/>
  <c r="I12" i="12"/>
  <c r="I11" i="12"/>
  <c r="I10" i="12"/>
  <c r="I9" i="12"/>
  <c r="I8" i="12"/>
  <c r="F7" i="12"/>
  <c r="F28" i="12"/>
  <c r="F27" i="12"/>
  <c r="F26" i="12"/>
  <c r="F25" i="12"/>
  <c r="F24" i="12"/>
  <c r="F23" i="12"/>
  <c r="F22" i="12"/>
  <c r="F21" i="12"/>
  <c r="F20" i="12"/>
  <c r="F19" i="12"/>
  <c r="F18" i="12"/>
  <c r="F17" i="12"/>
  <c r="F16" i="12"/>
  <c r="F15" i="12"/>
  <c r="F14" i="12"/>
  <c r="F13" i="12"/>
  <c r="F12" i="12"/>
  <c r="F11" i="12"/>
  <c r="F10" i="12"/>
  <c r="F9" i="12"/>
  <c r="F8" i="12"/>
  <c r="K8" i="12" l="1"/>
  <c r="A11" i="2"/>
  <c r="A12" i="2" s="1"/>
  <c r="A13" i="2" s="1"/>
  <c r="A14" i="2" s="1"/>
  <c r="A15" i="2" s="1"/>
  <c r="A16" i="2" s="1"/>
  <c r="A17" i="2" s="1"/>
  <c r="A18" i="2" s="1"/>
  <c r="A19" i="2" s="1"/>
  <c r="A20" i="2" s="1"/>
  <c r="A21" i="2" s="1"/>
  <c r="A22" i="2" s="1"/>
  <c r="A23" i="2" s="1"/>
  <c r="A24" i="2" s="1"/>
  <c r="A25" i="2" s="1"/>
  <c r="A26" i="2" s="1"/>
  <c r="K7" i="12" l="1"/>
  <c r="A27" i="2"/>
  <c r="A28" i="2" s="1"/>
  <c r="A29" i="2" s="1"/>
  <c r="A30" i="2" s="1"/>
  <c r="A31" i="2" s="1"/>
  <c r="A32" i="2" s="1"/>
  <c r="A33" i="2" s="1"/>
  <c r="A34" i="2" s="1"/>
  <c r="A35" i="2" s="1"/>
  <c r="A36" i="2" s="1"/>
  <c r="A37" i="2" s="1"/>
  <c r="A38" i="2" s="1"/>
  <c r="A39" i="2" s="1"/>
  <c r="A40" i="2" s="1"/>
  <c r="A41" i="2" s="1"/>
  <c r="A42" i="2" s="1"/>
  <c r="A43" i="2" s="1"/>
  <c r="A44" i="2" s="1"/>
  <c r="A45" i="2" s="1"/>
  <c r="A46" i="2" s="1"/>
  <c r="A47" i="2" s="1"/>
  <c r="A48" i="2" s="1"/>
  <c r="A49" i="2" s="1"/>
  <c r="A50" i="2" s="1"/>
  <c r="A51" i="2" s="1"/>
  <c r="A52" i="2" s="1"/>
  <c r="A53" i="2" s="1"/>
  <c r="A54" i="2" s="1"/>
  <c r="A55" i="2" s="1"/>
  <c r="A56" i="2" s="1"/>
  <c r="A57" i="2" s="1"/>
  <c r="A58" i="2" s="1"/>
  <c r="A59" i="2" s="1"/>
  <c r="A60" i="2" s="1"/>
  <c r="A61" i="2" s="1"/>
  <c r="A62" i="2" s="1"/>
  <c r="A63" i="2" s="1"/>
  <c r="A64" i="2" s="1"/>
  <c r="A65" i="2" s="1"/>
  <c r="A66" i="2" s="1"/>
  <c r="A67" i="2" s="1"/>
  <c r="A68" i="2" s="1"/>
  <c r="A69" i="2" s="1"/>
  <c r="A70" i="2" s="1"/>
  <c r="A71" i="2" s="1"/>
  <c r="A72" i="2" s="1"/>
  <c r="A73" i="2" s="1"/>
  <c r="A74" i="2" s="1"/>
  <c r="A75" i="2" s="1"/>
  <c r="A76" i="2" s="1"/>
  <c r="A77" i="2" s="1"/>
  <c r="A78" i="2" s="1"/>
  <c r="A79" i="2" s="1"/>
  <c r="A80" i="2" s="1"/>
  <c r="A81" i="2" s="1"/>
  <c r="A82" i="2" s="1"/>
  <c r="A83" i="2" s="1"/>
  <c r="A84" i="2" s="1"/>
  <c r="A85" i="2" s="1"/>
  <c r="A86" i="2" s="1"/>
  <c r="A87" i="2" s="1"/>
  <c r="A88" i="2" s="1"/>
  <c r="A89" i="2" s="1"/>
  <c r="A90" i="2" s="1"/>
  <c r="A91" i="2" s="1"/>
  <c r="A92" i="2" s="1"/>
  <c r="A93" i="2" s="1"/>
  <c r="A94" i="2" s="1"/>
  <c r="A95" i="2" s="1"/>
  <c r="A96" i="2" s="1"/>
  <c r="A97" i="2" s="1"/>
  <c r="A98" i="2" s="1"/>
  <c r="A99" i="2" s="1"/>
  <c r="A100" i="2" s="1"/>
  <c r="A101" i="2" s="1"/>
  <c r="A102" i="2" s="1"/>
  <c r="A103" i="2" s="1"/>
  <c r="A104" i="2" s="1"/>
  <c r="A105" i="2" s="1"/>
  <c r="A106" i="2" s="1"/>
  <c r="A107" i="2" s="1"/>
  <c r="A108" i="2" s="1"/>
  <c r="A109" i="2" s="1"/>
  <c r="A110" i="2" s="1"/>
  <c r="A111" i="2" s="1"/>
  <c r="A112" i="2" s="1"/>
  <c r="A113" i="2" s="1"/>
  <c r="A114" i="2" s="1"/>
  <c r="A115" i="2" s="1"/>
  <c r="A116" i="2" s="1"/>
  <c r="A117" i="2" s="1"/>
  <c r="A118" i="2" s="1"/>
  <c r="A119" i="2" s="1"/>
  <c r="A120" i="2" s="1"/>
  <c r="A121" i="2" s="1"/>
  <c r="A122" i="2" s="1"/>
  <c r="A123" i="2" s="1"/>
  <c r="A124" i="2" s="1"/>
  <c r="A125" i="2" s="1"/>
  <c r="A126" i="2" s="1"/>
  <c r="A127" i="2" s="1"/>
  <c r="A128" i="2" s="1"/>
  <c r="A129" i="2" s="1"/>
  <c r="A130" i="2" s="1"/>
  <c r="A131" i="2" s="1"/>
  <c r="A132" i="2" s="1"/>
  <c r="A133" i="2" s="1"/>
  <c r="A134" i="2" s="1"/>
  <c r="A135" i="2" s="1"/>
  <c r="A136" i="2" s="1"/>
  <c r="A137" i="2" s="1"/>
  <c r="A138" i="2" s="1"/>
  <c r="A139" i="2" s="1"/>
  <c r="A140" i="2" s="1"/>
  <c r="A141" i="2" s="1"/>
  <c r="A142" i="2" s="1"/>
  <c r="A143" i="2" s="1"/>
  <c r="A144" i="2" s="1"/>
  <c r="A145" i="2" s="1"/>
  <c r="A146" i="2" s="1"/>
  <c r="A147" i="2" s="1"/>
  <c r="A148" i="2" s="1"/>
  <c r="A149" i="2" s="1"/>
  <c r="A150" i="2" s="1"/>
  <c r="A151" i="2" s="1"/>
  <c r="A152" i="2" s="1"/>
  <c r="A153" i="2" s="1"/>
  <c r="A154" i="2" s="1"/>
  <c r="A155" i="2" s="1"/>
  <c r="A156" i="2" s="1"/>
  <c r="A157" i="2" s="1"/>
  <c r="A158" i="2" s="1"/>
  <c r="A159" i="2" s="1"/>
  <c r="A160" i="2" s="1"/>
  <c r="A161" i="2" s="1"/>
  <c r="A162" i="2" s="1"/>
  <c r="A163" i="2" s="1"/>
  <c r="A164" i="2" s="1"/>
  <c r="A165" i="2" s="1"/>
  <c r="A166" i="2" s="1"/>
  <c r="A167" i="2" s="1"/>
  <c r="A168" i="2" s="1"/>
  <c r="A169" i="2" s="1"/>
  <c r="A170" i="2" s="1"/>
  <c r="A171" i="2" s="1"/>
  <c r="A172" i="2" s="1"/>
  <c r="A173" i="2" s="1"/>
  <c r="A174" i="2" s="1"/>
  <c r="A175" i="2" s="1"/>
  <c r="A176" i="2" s="1"/>
  <c r="A177" i="2" s="1"/>
  <c r="A178" i="2" s="1"/>
  <c r="A179" i="2" s="1"/>
  <c r="A180" i="2" s="1"/>
  <c r="A181" i="2" s="1"/>
  <c r="A182" i="2" s="1"/>
  <c r="A183" i="2" s="1"/>
  <c r="A184" i="2" s="1"/>
  <c r="A185" i="2" s="1"/>
  <c r="A186" i="2" s="1"/>
  <c r="A187" i="2" s="1"/>
  <c r="A188" i="2" s="1"/>
  <c r="A189" i="2" s="1"/>
  <c r="A190" i="2" s="1"/>
  <c r="A191" i="2" s="1"/>
  <c r="A192" i="2" s="1"/>
  <c r="A193" i="2" s="1"/>
  <c r="A194" i="2" s="1"/>
  <c r="A195" i="2" s="1"/>
  <c r="A196" i="2" s="1"/>
  <c r="A197" i="2" s="1"/>
  <c r="A198" i="2" s="1"/>
  <c r="A199" i="2" s="1"/>
  <c r="A200" i="2" s="1"/>
  <c r="A201" i="2" s="1"/>
  <c r="A202" i="2" s="1"/>
  <c r="A203" i="2" s="1"/>
  <c r="A204" i="2" s="1"/>
  <c r="A205" i="2" s="1"/>
  <c r="A206" i="2" s="1"/>
  <c r="A207" i="2" s="1"/>
  <c r="A208" i="2" s="1"/>
  <c r="A209" i="2" s="1"/>
  <c r="A210" i="2" s="1"/>
  <c r="A211" i="2" s="1"/>
  <c r="A212" i="2" s="1"/>
  <c r="A213" i="2" s="1"/>
  <c r="A214" i="2" s="1"/>
  <c r="A215" i="2" s="1"/>
  <c r="A216" i="2" s="1"/>
  <c r="A217" i="2" s="1"/>
  <c r="A218" i="2" s="1"/>
  <c r="A219" i="2" s="1"/>
  <c r="A220" i="2" s="1"/>
  <c r="A221" i="2" s="1"/>
  <c r="A222" i="2" s="1"/>
  <c r="A223" i="2" s="1"/>
  <c r="A224" i="2" s="1"/>
  <c r="A225" i="2" s="1"/>
  <c r="A226" i="2" s="1"/>
  <c r="A227" i="2" s="1"/>
  <c r="A228" i="2" s="1"/>
  <c r="A229" i="2" s="1"/>
  <c r="A230" i="2" s="1"/>
  <c r="A231" i="2" s="1"/>
  <c r="A232" i="2" s="1"/>
  <c r="A233" i="2" s="1"/>
  <c r="A234" i="2" s="1"/>
  <c r="A235" i="2" s="1"/>
  <c r="A236" i="2" s="1"/>
  <c r="A237" i="2" s="1"/>
  <c r="A238" i="2" s="1"/>
  <c r="A239" i="2" s="1"/>
  <c r="A240" i="2" s="1"/>
  <c r="A241" i="2" s="1"/>
  <c r="A242" i="2" s="1"/>
  <c r="A243" i="2" s="1"/>
  <c r="A244" i="2" s="1"/>
  <c r="A245" i="2" s="1"/>
  <c r="A246" i="2" s="1"/>
  <c r="A247" i="2" s="1"/>
  <c r="A248" i="2" s="1"/>
  <c r="A249" i="2" s="1"/>
  <c r="A250" i="2" s="1"/>
  <c r="A251" i="2" s="1"/>
  <c r="A252" i="2" s="1"/>
  <c r="A253" i="2" s="1"/>
  <c r="A254" i="2" s="1"/>
  <c r="A255" i="2" s="1"/>
  <c r="A256" i="2" s="1"/>
  <c r="A257" i="2" s="1"/>
  <c r="A258" i="2" s="1"/>
  <c r="A259" i="2" s="1"/>
  <c r="A260" i="2" s="1"/>
  <c r="A261" i="2" s="1"/>
  <c r="A262" i="2" s="1"/>
  <c r="A263" i="2" s="1"/>
  <c r="A264" i="2" s="1"/>
  <c r="A265" i="2" s="1"/>
  <c r="A266" i="2" s="1"/>
  <c r="A267" i="2" s="1"/>
  <c r="A268" i="2" s="1"/>
  <c r="A269" i="2" s="1"/>
  <c r="A270" i="2" s="1"/>
  <c r="A271" i="2" s="1"/>
  <c r="A272" i="2" s="1"/>
  <c r="A273" i="2" s="1"/>
  <c r="A274" i="2" s="1"/>
  <c r="A275" i="2" s="1"/>
  <c r="A276" i="2" s="1"/>
  <c r="A277" i="2" s="1"/>
  <c r="A278" i="2" s="1"/>
  <c r="A279" i="2" s="1"/>
  <c r="A280" i="2" s="1"/>
  <c r="A281" i="2" s="1"/>
  <c r="A282" i="2" s="1"/>
  <c r="A283" i="2" s="1"/>
  <c r="A284" i="2" s="1"/>
  <c r="A285" i="2" s="1"/>
  <c r="A286" i="2" s="1"/>
  <c r="A287" i="2" s="1"/>
  <c r="A288" i="2" s="1"/>
  <c r="A289" i="2" s="1"/>
  <c r="A290" i="2" s="1"/>
  <c r="A291" i="2" s="1"/>
  <c r="A292" i="2" s="1"/>
  <c r="A293" i="2" s="1"/>
  <c r="A294" i="2" s="1"/>
  <c r="A295" i="2" s="1"/>
  <c r="A296" i="2" s="1"/>
  <c r="A297" i="2" s="1"/>
  <c r="A298" i="2" s="1"/>
  <c r="A299" i="2" s="1"/>
  <c r="A300" i="2" s="1"/>
  <c r="A301" i="2" s="1"/>
  <c r="A302" i="2" s="1"/>
  <c r="A303" i="2" s="1"/>
  <c r="A304" i="2" s="1"/>
  <c r="A305" i="2" s="1"/>
  <c r="A306" i="2" s="1"/>
  <c r="A307" i="2" s="1"/>
  <c r="A308" i="2" s="1"/>
  <c r="A309" i="2" s="1"/>
  <c r="A3" i="11"/>
  <c r="W11" i="2"/>
  <c r="W12" i="2"/>
  <c r="W13" i="2"/>
  <c r="W14" i="2"/>
  <c r="W15" i="2"/>
  <c r="W16" i="2"/>
  <c r="W17" i="2"/>
  <c r="W18" i="2"/>
  <c r="W19" i="2"/>
  <c r="W20" i="2"/>
  <c r="W21" i="2"/>
  <c r="W22" i="2"/>
  <c r="W23" i="2"/>
  <c r="W24" i="2"/>
  <c r="W25" i="2"/>
  <c r="W10" i="2"/>
  <c r="V11" i="2"/>
  <c r="V12" i="2"/>
  <c r="V13" i="2"/>
  <c r="V14" i="2"/>
  <c r="V15" i="2"/>
  <c r="V16" i="2"/>
  <c r="V17" i="2"/>
  <c r="V18" i="2"/>
  <c r="V19" i="2"/>
  <c r="V20" i="2"/>
  <c r="V21" i="2"/>
  <c r="V22" i="2"/>
  <c r="V23" i="2"/>
  <c r="V24" i="2"/>
  <c r="V25" i="2"/>
  <c r="V10" i="2"/>
  <c r="Z17" i="11" l="1"/>
  <c r="Z10" i="11"/>
  <c r="I17" i="11"/>
  <c r="I10" i="11"/>
  <c r="K10" i="12"/>
  <c r="B25" i="12"/>
  <c r="B53" i="12"/>
  <c r="B23" i="12"/>
  <c r="B81" i="12"/>
  <c r="B19" i="12"/>
  <c r="B15" i="12"/>
  <c r="B21" i="12"/>
  <c r="B85" i="12"/>
  <c r="B113" i="12"/>
  <c r="B117" i="12"/>
  <c r="B27" i="12"/>
  <c r="B17" i="12"/>
  <c r="B13" i="12"/>
  <c r="B67" i="12"/>
  <c r="B95" i="12"/>
  <c r="B45" i="12"/>
  <c r="B49" i="12"/>
  <c r="B99" i="12"/>
  <c r="B63" i="12"/>
  <c r="B43" i="12"/>
  <c r="B39" i="12"/>
  <c r="B37" i="12"/>
  <c r="B41" i="12"/>
  <c r="B57" i="12"/>
  <c r="B89" i="12"/>
  <c r="B121" i="12"/>
  <c r="B75" i="12"/>
  <c r="B107" i="12"/>
  <c r="B61" i="12"/>
  <c r="B93" i="12"/>
  <c r="B125" i="12"/>
  <c r="B71" i="12"/>
  <c r="B103" i="12"/>
  <c r="B35" i="12"/>
  <c r="B33" i="12"/>
  <c r="B29" i="12"/>
  <c r="B65" i="12"/>
  <c r="B97" i="12"/>
  <c r="B51" i="12"/>
  <c r="B83" i="12"/>
  <c r="B115" i="12"/>
  <c r="B69" i="12"/>
  <c r="B101" i="12"/>
  <c r="B47" i="12"/>
  <c r="B79" i="12"/>
  <c r="B111" i="12"/>
  <c r="B31" i="12"/>
  <c r="B73" i="12"/>
  <c r="B105" i="12"/>
  <c r="B59" i="12"/>
  <c r="B91" i="12"/>
  <c r="B123" i="12"/>
  <c r="B77" i="12"/>
  <c r="B109" i="12"/>
  <c r="B55" i="12"/>
  <c r="B87" i="12"/>
  <c r="B119" i="12"/>
  <c r="M8" i="12"/>
  <c r="M7" i="12"/>
  <c r="T32" i="11"/>
  <c r="K9" i="12" l="1"/>
  <c r="K56" i="12"/>
  <c r="K55" i="12"/>
  <c r="K92" i="12"/>
  <c r="M92" i="12" s="1"/>
  <c r="K91" i="12"/>
  <c r="K32" i="12"/>
  <c r="K31" i="12"/>
  <c r="K102" i="12"/>
  <c r="M102" i="12" s="1"/>
  <c r="K101" i="12"/>
  <c r="K52" i="12"/>
  <c r="K51" i="12"/>
  <c r="K34" i="12"/>
  <c r="K33" i="12"/>
  <c r="K126" i="12"/>
  <c r="K125" i="12"/>
  <c r="K76" i="12"/>
  <c r="M76" i="12" s="1"/>
  <c r="K75" i="12"/>
  <c r="K42" i="12"/>
  <c r="K41" i="12"/>
  <c r="K64" i="12"/>
  <c r="M64" i="12" s="1"/>
  <c r="K63" i="12"/>
  <c r="M63" i="12" s="1"/>
  <c r="K96" i="12"/>
  <c r="M96" i="12" s="1"/>
  <c r="K95" i="12"/>
  <c r="M95" i="12" s="1"/>
  <c r="K110" i="12"/>
  <c r="M110" i="12" s="1"/>
  <c r="K109" i="12"/>
  <c r="K60" i="12"/>
  <c r="K59" i="12"/>
  <c r="K112" i="12"/>
  <c r="M112" i="12" s="1"/>
  <c r="K111" i="12"/>
  <c r="K70" i="12"/>
  <c r="K69" i="12"/>
  <c r="K98" i="12"/>
  <c r="M98" i="12" s="1"/>
  <c r="K97" i="12"/>
  <c r="K36" i="12"/>
  <c r="K35" i="12"/>
  <c r="K94" i="12"/>
  <c r="M94" i="12" s="1"/>
  <c r="K93" i="12"/>
  <c r="K122" i="12"/>
  <c r="K121" i="12"/>
  <c r="K38" i="12"/>
  <c r="K37" i="12"/>
  <c r="K100" i="12"/>
  <c r="M100" i="12" s="1"/>
  <c r="K99" i="12"/>
  <c r="M99" i="12" s="1"/>
  <c r="K68" i="12"/>
  <c r="M68" i="12" s="1"/>
  <c r="K67" i="12"/>
  <c r="M67" i="12" s="1"/>
  <c r="K118" i="12"/>
  <c r="M118" i="12" s="1"/>
  <c r="K117" i="12"/>
  <c r="M117" i="12" s="1"/>
  <c r="K12" i="12"/>
  <c r="K11" i="12"/>
  <c r="K24" i="12"/>
  <c r="M24" i="12" s="1"/>
  <c r="K23" i="12"/>
  <c r="M23" i="12" s="1"/>
  <c r="K120" i="12"/>
  <c r="M120" i="12" s="1"/>
  <c r="K119" i="12"/>
  <c r="K78" i="12"/>
  <c r="M78" i="12" s="1"/>
  <c r="K77" i="12"/>
  <c r="K106" i="12"/>
  <c r="M106" i="12" s="1"/>
  <c r="K105" i="12"/>
  <c r="K80" i="12"/>
  <c r="M80" i="12" s="1"/>
  <c r="K79" i="12"/>
  <c r="K116" i="12"/>
  <c r="M116" i="12" s="1"/>
  <c r="K115" i="12"/>
  <c r="K66" i="12"/>
  <c r="M66" i="12" s="1"/>
  <c r="K65" i="12"/>
  <c r="K104" i="12"/>
  <c r="M104" i="12" s="1"/>
  <c r="K103" i="12"/>
  <c r="K62" i="12"/>
  <c r="M62" i="12" s="1"/>
  <c r="K61" i="12"/>
  <c r="K90" i="12"/>
  <c r="M90" i="12" s="1"/>
  <c r="K89" i="12"/>
  <c r="K40" i="12"/>
  <c r="K39" i="12"/>
  <c r="M39" i="12" s="1"/>
  <c r="K50" i="12"/>
  <c r="K49" i="12"/>
  <c r="K14" i="12"/>
  <c r="K13" i="12"/>
  <c r="K114" i="12"/>
  <c r="M114" i="12" s="1"/>
  <c r="K113" i="12"/>
  <c r="M113" i="12" s="1"/>
  <c r="K16" i="12"/>
  <c r="K15" i="12"/>
  <c r="K54" i="12"/>
  <c r="K53" i="12"/>
  <c r="K88" i="12"/>
  <c r="M88" i="12" s="1"/>
  <c r="K87" i="12"/>
  <c r="K124" i="12"/>
  <c r="M124" i="12" s="1"/>
  <c r="K123" i="12"/>
  <c r="K74" i="12"/>
  <c r="M74" i="12" s="1"/>
  <c r="K73" i="12"/>
  <c r="K48" i="12"/>
  <c r="K47" i="12"/>
  <c r="K84" i="12"/>
  <c r="M84" i="12" s="1"/>
  <c r="K83" i="12"/>
  <c r="K30" i="12"/>
  <c r="K29" i="12"/>
  <c r="K72" i="12"/>
  <c r="M72" i="12" s="1"/>
  <c r="K71" i="12"/>
  <c r="K108" i="12"/>
  <c r="M108" i="12" s="1"/>
  <c r="K107" i="12"/>
  <c r="K58" i="12"/>
  <c r="M58" i="12" s="1"/>
  <c r="K57" i="12"/>
  <c r="K44" i="12"/>
  <c r="K43" i="12"/>
  <c r="K46" i="12"/>
  <c r="K45" i="12"/>
  <c r="M45" i="12" s="1"/>
  <c r="K18" i="12"/>
  <c r="M18" i="12" s="1"/>
  <c r="K17" i="12"/>
  <c r="K86" i="12"/>
  <c r="M86" i="12" s="1"/>
  <c r="K85" i="12"/>
  <c r="M85" i="12" s="1"/>
  <c r="K20" i="12"/>
  <c r="K19" i="12"/>
  <c r="K26" i="12"/>
  <c r="K25" i="12"/>
  <c r="M25" i="12" s="1"/>
  <c r="K28" i="12"/>
  <c r="K27" i="12"/>
  <c r="K22" i="12"/>
  <c r="K21" i="12"/>
  <c r="K82" i="12"/>
  <c r="M82" i="12" s="1"/>
  <c r="K81" i="12"/>
  <c r="M81" i="12" s="1"/>
  <c r="M70" i="12"/>
  <c r="M122" i="12"/>
  <c r="M56" i="12"/>
  <c r="M32" i="12"/>
  <c r="M126" i="12"/>
  <c r="M10" i="12"/>
  <c r="M60" i="12"/>
  <c r="M9" i="12" l="1"/>
  <c r="M38" i="12"/>
  <c r="M49" i="12"/>
  <c r="M22" i="12"/>
  <c r="M33" i="12"/>
  <c r="M27" i="12"/>
  <c r="M53" i="12"/>
  <c r="M54" i="12"/>
  <c r="M30" i="12"/>
  <c r="M36" i="12"/>
  <c r="M42" i="12"/>
  <c r="M12" i="12"/>
  <c r="M21" i="12"/>
  <c r="M16" i="12"/>
  <c r="M14" i="12"/>
  <c r="M20" i="12"/>
  <c r="M50" i="12"/>
  <c r="M52" i="12"/>
  <c r="M48" i="12"/>
  <c r="M35" i="12"/>
  <c r="M43" i="12"/>
  <c r="M44" i="12"/>
  <c r="M46" i="12"/>
  <c r="M40" i="12"/>
  <c r="M41" i="12"/>
  <c r="M34" i="12"/>
  <c r="M37" i="12"/>
  <c r="M26" i="12"/>
  <c r="M28" i="12"/>
  <c r="M31" i="12"/>
  <c r="M29" i="12"/>
  <c r="M13" i="12"/>
  <c r="AH4" i="12"/>
  <c r="S10" i="13" s="1"/>
  <c r="Y10" i="13" s="1"/>
  <c r="M19" i="12"/>
  <c r="M11" i="12"/>
  <c r="M15" i="12"/>
  <c r="M17" i="12"/>
  <c r="M111" i="12"/>
  <c r="M55" i="12"/>
  <c r="M103" i="12"/>
  <c r="M115" i="12"/>
  <c r="M93" i="12"/>
  <c r="M69" i="12"/>
  <c r="M105" i="12"/>
  <c r="M77" i="12"/>
  <c r="M119" i="12"/>
  <c r="M75" i="12"/>
  <c r="M51" i="12"/>
  <c r="M101" i="12"/>
  <c r="M59" i="12"/>
  <c r="M109" i="12"/>
  <c r="AP4" i="12"/>
  <c r="S32" i="13" s="1"/>
  <c r="Y32" i="13" s="1"/>
  <c r="M61" i="12"/>
  <c r="M65" i="12"/>
  <c r="M79" i="12"/>
  <c r="M73" i="12"/>
  <c r="M87" i="12"/>
  <c r="M97" i="12"/>
  <c r="M57" i="12"/>
  <c r="M107" i="12"/>
  <c r="M89" i="12"/>
  <c r="M123" i="12"/>
  <c r="M121" i="12"/>
  <c r="M125" i="12"/>
  <c r="M71" i="12"/>
  <c r="M83" i="12"/>
  <c r="M47" i="12"/>
  <c r="M91" i="12"/>
  <c r="AN4" i="12"/>
  <c r="S27" i="13" s="1"/>
  <c r="Y27" i="13" s="1"/>
  <c r="W26" i="2"/>
  <c r="V26" i="2"/>
  <c r="AR4" i="12" l="1"/>
  <c r="S37" i="13" s="1"/>
  <c r="Y37" i="13" s="1"/>
  <c r="AL4" i="12"/>
  <c r="S20" i="13" s="1"/>
  <c r="Y20" i="13" s="1"/>
  <c r="AJ4" i="12"/>
  <c r="S15" i="13" s="1"/>
  <c r="Y15" i="13" s="1"/>
  <c r="W27" i="2"/>
  <c r="V27" i="2"/>
  <c r="W28" i="2" l="1"/>
  <c r="V28" i="2"/>
  <c r="W29" i="2" l="1"/>
  <c r="V29" i="2"/>
  <c r="W30" i="2" l="1"/>
  <c r="AC31" i="2"/>
  <c r="V30" i="2"/>
  <c r="W31" i="2" l="1"/>
  <c r="AC32" i="2"/>
  <c r="V31" i="2"/>
  <c r="W32" i="2" l="1"/>
  <c r="AC33" i="2"/>
  <c r="V32" i="2"/>
  <c r="W33" i="2" l="1"/>
  <c r="AC34" i="2"/>
  <c r="V33" i="2"/>
  <c r="W34" i="2" l="1"/>
  <c r="AC35" i="2"/>
  <c r="V34" i="2"/>
  <c r="W35" i="2" l="1"/>
  <c r="AC36" i="2"/>
  <c r="V35" i="2"/>
  <c r="W36" i="2" l="1"/>
  <c r="AC37" i="2"/>
  <c r="V36" i="2"/>
  <c r="W37" i="2" l="1"/>
  <c r="AC38" i="2"/>
  <c r="V37" i="2"/>
  <c r="W38" i="2" l="1"/>
  <c r="AC39" i="2"/>
  <c r="V38" i="2"/>
  <c r="W39" i="2" l="1"/>
  <c r="AC40" i="2"/>
  <c r="V39" i="2"/>
  <c r="W40" i="2" l="1"/>
  <c r="AC41" i="2"/>
  <c r="V40" i="2"/>
  <c r="W41" i="2" l="1"/>
  <c r="AC42" i="2"/>
  <c r="V41" i="2"/>
  <c r="W42" i="2" l="1"/>
  <c r="AC43" i="2"/>
  <c r="V42" i="2"/>
  <c r="W43" i="2" l="1"/>
  <c r="AC44" i="2"/>
  <c r="V43" i="2"/>
  <c r="W44" i="2" l="1"/>
  <c r="AC45" i="2"/>
  <c r="V44" i="2"/>
  <c r="W45" i="2" l="1"/>
  <c r="AC46" i="2"/>
  <c r="V45" i="2"/>
  <c r="W46" i="2" l="1"/>
  <c r="AC47" i="2"/>
  <c r="V46" i="2"/>
  <c r="W47" i="2" l="1"/>
  <c r="AC48" i="2"/>
  <c r="V47" i="2"/>
  <c r="W48" i="2" l="1"/>
  <c r="AC49" i="2"/>
  <c r="V48" i="2"/>
  <c r="W49" i="2" l="1"/>
  <c r="AC50" i="2"/>
  <c r="V49" i="2"/>
  <c r="W50" i="2" l="1"/>
  <c r="AC51" i="2"/>
  <c r="V50" i="2"/>
  <c r="W51" i="2" l="1"/>
  <c r="AC52" i="2"/>
  <c r="V51" i="2"/>
  <c r="W52" i="2" l="1"/>
  <c r="AC53" i="2"/>
  <c r="V52" i="2"/>
  <c r="W53" i="2" l="1"/>
  <c r="AC54" i="2"/>
  <c r="V53" i="2"/>
  <c r="W54" i="2" l="1"/>
  <c r="AC55" i="2"/>
  <c r="V54" i="2"/>
  <c r="W55" i="2" l="1"/>
  <c r="AC56" i="2"/>
  <c r="V55" i="2"/>
  <c r="W56" i="2" l="1"/>
  <c r="AC57" i="2"/>
  <c r="V56" i="2"/>
  <c r="W57" i="2" l="1"/>
  <c r="AC58" i="2"/>
  <c r="V57" i="2"/>
  <c r="W58" i="2" l="1"/>
  <c r="AC59" i="2"/>
  <c r="V58" i="2"/>
  <c r="W59" i="2" l="1"/>
  <c r="AC60" i="2"/>
  <c r="V59" i="2"/>
  <c r="W60" i="2" l="1"/>
  <c r="AC61" i="2"/>
  <c r="V60" i="2"/>
  <c r="W61" i="2" l="1"/>
  <c r="AC62" i="2"/>
  <c r="V61" i="2"/>
  <c r="W62" i="2" l="1"/>
  <c r="AC63" i="2"/>
  <c r="V62" i="2"/>
  <c r="W63" i="2" l="1"/>
  <c r="AC64" i="2"/>
  <c r="V63" i="2"/>
  <c r="W64" i="2" l="1"/>
  <c r="AC65" i="2"/>
  <c r="V64" i="2"/>
  <c r="W65" i="2" l="1"/>
  <c r="AC66" i="2"/>
  <c r="V65" i="2"/>
  <c r="W66" i="2" l="1"/>
  <c r="AC67" i="2"/>
  <c r="V66" i="2"/>
  <c r="W67" i="2" l="1"/>
  <c r="AC68" i="2"/>
  <c r="V67" i="2"/>
  <c r="W68" i="2" l="1"/>
  <c r="AC69" i="2"/>
  <c r="V68" i="2"/>
  <c r="W69" i="2" l="1"/>
  <c r="AC70" i="2"/>
  <c r="V69" i="2"/>
  <c r="W70" i="2" l="1"/>
  <c r="AC71" i="2"/>
  <c r="V70" i="2"/>
  <c r="W71" i="2" l="1"/>
  <c r="AC72" i="2"/>
  <c r="V71" i="2"/>
  <c r="W72" i="2" l="1"/>
  <c r="AC73" i="2"/>
  <c r="V72" i="2"/>
  <c r="W73" i="2" l="1"/>
  <c r="AC74" i="2"/>
  <c r="V73" i="2"/>
  <c r="W74" i="2" l="1"/>
  <c r="AC75" i="2"/>
  <c r="V74" i="2"/>
  <c r="W75" i="2" l="1"/>
  <c r="AC76" i="2"/>
  <c r="V75" i="2"/>
  <c r="W76" i="2" l="1"/>
  <c r="AC77" i="2"/>
  <c r="V76" i="2"/>
  <c r="W77" i="2" l="1"/>
  <c r="AC78" i="2"/>
  <c r="V77" i="2"/>
  <c r="W78" i="2" l="1"/>
  <c r="AC79" i="2"/>
  <c r="V78" i="2"/>
  <c r="W79" i="2" l="1"/>
  <c r="AC80" i="2"/>
  <c r="V79" i="2"/>
  <c r="W80" i="2" l="1"/>
  <c r="AC81" i="2"/>
  <c r="V80" i="2"/>
  <c r="W81" i="2" l="1"/>
  <c r="AC82" i="2"/>
  <c r="V81" i="2"/>
  <c r="W82" i="2" l="1"/>
  <c r="AC83" i="2"/>
  <c r="V82" i="2"/>
  <c r="W83" i="2" l="1"/>
  <c r="AC84" i="2"/>
  <c r="V83" i="2"/>
  <c r="W84" i="2" l="1"/>
  <c r="AC85" i="2"/>
  <c r="V84" i="2"/>
  <c r="W85" i="2" l="1"/>
  <c r="AC86" i="2"/>
  <c r="V85" i="2"/>
  <c r="W86" i="2" l="1"/>
  <c r="AC87" i="2"/>
  <c r="V86" i="2"/>
  <c r="W87" i="2" l="1"/>
  <c r="AC88" i="2"/>
  <c r="V87" i="2"/>
  <c r="W88" i="2" l="1"/>
  <c r="AC89" i="2"/>
  <c r="V88" i="2"/>
  <c r="W89" i="2" l="1"/>
  <c r="AC90" i="2"/>
  <c r="V89" i="2"/>
  <c r="W90" i="2" l="1"/>
  <c r="AC91" i="2"/>
  <c r="V90" i="2"/>
  <c r="W91" i="2" l="1"/>
  <c r="AC92" i="2"/>
  <c r="V91" i="2"/>
  <c r="W92" i="2" l="1"/>
  <c r="AC93" i="2"/>
  <c r="V92" i="2"/>
  <c r="W93" i="2" l="1"/>
  <c r="AC94" i="2"/>
  <c r="V93" i="2"/>
  <c r="W94" i="2" l="1"/>
  <c r="AC95" i="2"/>
  <c r="V94" i="2"/>
  <c r="W95" i="2" l="1"/>
  <c r="AC96" i="2"/>
  <c r="V95" i="2"/>
  <c r="W96" i="2" l="1"/>
  <c r="AC97" i="2"/>
  <c r="V96" i="2"/>
  <c r="W97" i="2" l="1"/>
  <c r="AC98" i="2"/>
  <c r="V97" i="2"/>
  <c r="W98" i="2" l="1"/>
  <c r="AC99" i="2"/>
  <c r="V98" i="2"/>
  <c r="W99" i="2" l="1"/>
  <c r="AC100" i="2"/>
  <c r="V99" i="2"/>
  <c r="W100" i="2" l="1"/>
  <c r="AC101" i="2"/>
  <c r="V100" i="2"/>
  <c r="W101" i="2" l="1"/>
  <c r="AC102" i="2"/>
  <c r="V101" i="2"/>
  <c r="W102" i="2" l="1"/>
  <c r="AC103" i="2"/>
  <c r="V102" i="2"/>
  <c r="W103" i="2" l="1"/>
  <c r="AC104" i="2"/>
  <c r="V103" i="2"/>
  <c r="W104" i="2" l="1"/>
  <c r="AC105" i="2"/>
  <c r="V104" i="2"/>
  <c r="W105" i="2" l="1"/>
  <c r="AC106" i="2"/>
  <c r="V105" i="2"/>
  <c r="W106" i="2" l="1"/>
  <c r="AC107" i="2"/>
  <c r="V106" i="2"/>
  <c r="W107" i="2" l="1"/>
  <c r="AC108" i="2"/>
  <c r="V107" i="2"/>
  <c r="W108" i="2" l="1"/>
  <c r="AC109" i="2"/>
  <c r="V108" i="2"/>
  <c r="W109" i="2" l="1"/>
  <c r="AC110" i="2"/>
  <c r="V109" i="2"/>
  <c r="W110" i="2" l="1"/>
  <c r="AC111" i="2"/>
  <c r="V110" i="2"/>
  <c r="W111" i="2" l="1"/>
  <c r="AC112" i="2"/>
  <c r="V111" i="2"/>
  <c r="W112" i="2" l="1"/>
  <c r="AC113" i="2"/>
  <c r="V112" i="2"/>
  <c r="W113" i="2" l="1"/>
  <c r="AC114" i="2"/>
  <c r="V113" i="2"/>
  <c r="W114" i="2" l="1"/>
  <c r="AC115" i="2"/>
  <c r="V114" i="2"/>
  <c r="W115" i="2" l="1"/>
  <c r="AC116" i="2"/>
  <c r="V115" i="2"/>
  <c r="W116" i="2" l="1"/>
  <c r="AC117" i="2"/>
  <c r="V116" i="2"/>
  <c r="W117" i="2" l="1"/>
  <c r="AC118" i="2"/>
  <c r="V117" i="2"/>
  <c r="W118" i="2" l="1"/>
  <c r="AC119" i="2"/>
  <c r="V118" i="2"/>
  <c r="W119" i="2" l="1"/>
  <c r="AC120" i="2"/>
  <c r="V119" i="2"/>
  <c r="W120" i="2" l="1"/>
  <c r="AC121" i="2"/>
  <c r="V120" i="2"/>
  <c r="W121" i="2" l="1"/>
  <c r="AC122" i="2"/>
  <c r="V121" i="2"/>
  <c r="W122" i="2" l="1"/>
  <c r="AC123" i="2"/>
  <c r="V122" i="2"/>
  <c r="W123" i="2" l="1"/>
  <c r="AC124" i="2"/>
  <c r="V123" i="2"/>
  <c r="W124" i="2" l="1"/>
  <c r="AC125" i="2"/>
  <c r="V124" i="2"/>
  <c r="W125" i="2" l="1"/>
  <c r="AC126" i="2"/>
  <c r="V125" i="2"/>
  <c r="W126" i="2" l="1"/>
  <c r="AC127" i="2"/>
  <c r="V126" i="2"/>
  <c r="W127" i="2" l="1"/>
  <c r="AC128" i="2"/>
  <c r="V127" i="2"/>
  <c r="W128" i="2" l="1"/>
  <c r="AC129" i="2"/>
  <c r="V128" i="2"/>
  <c r="W129" i="2" l="1"/>
  <c r="AC130" i="2"/>
  <c r="V129" i="2"/>
  <c r="W130" i="2" l="1"/>
  <c r="AC131" i="2"/>
  <c r="V130" i="2"/>
  <c r="W131" i="2" l="1"/>
  <c r="AC132" i="2"/>
  <c r="V131" i="2"/>
  <c r="W132" i="2" l="1"/>
  <c r="AC133" i="2"/>
  <c r="V132" i="2"/>
  <c r="W133" i="2" l="1"/>
  <c r="AC134" i="2"/>
  <c r="V133" i="2"/>
  <c r="W134" i="2" l="1"/>
  <c r="AC135" i="2"/>
  <c r="V134" i="2"/>
  <c r="W135" i="2" l="1"/>
  <c r="AC136" i="2"/>
  <c r="V135" i="2"/>
  <c r="W136" i="2" l="1"/>
  <c r="AC137" i="2"/>
  <c r="V136" i="2"/>
  <c r="W137" i="2" l="1"/>
  <c r="AC138" i="2"/>
  <c r="V137" i="2"/>
  <c r="W138" i="2" l="1"/>
  <c r="AC139" i="2"/>
  <c r="V138" i="2"/>
  <c r="W139" i="2" l="1"/>
  <c r="AC140" i="2"/>
  <c r="V139" i="2"/>
  <c r="W140" i="2" l="1"/>
  <c r="AC141" i="2"/>
  <c r="V140" i="2"/>
  <c r="W141" i="2" l="1"/>
  <c r="AC142" i="2"/>
  <c r="V141" i="2"/>
  <c r="W142" i="2" l="1"/>
  <c r="AC143" i="2"/>
  <c r="V142" i="2"/>
  <c r="W143" i="2" l="1"/>
  <c r="AC144" i="2"/>
  <c r="V143" i="2"/>
  <c r="W144" i="2" l="1"/>
  <c r="AC145" i="2"/>
  <c r="V144" i="2"/>
  <c r="W145" i="2" l="1"/>
  <c r="AC146" i="2"/>
  <c r="V145" i="2"/>
  <c r="W146" i="2" l="1"/>
  <c r="AC147" i="2"/>
  <c r="V146" i="2"/>
  <c r="W147" i="2" l="1"/>
  <c r="AC148" i="2"/>
  <c r="V147" i="2"/>
  <c r="W148" i="2" l="1"/>
  <c r="AC149" i="2"/>
  <c r="V148" i="2"/>
  <c r="W149" i="2" l="1"/>
  <c r="AC150" i="2"/>
  <c r="V149" i="2"/>
  <c r="W150" i="2" l="1"/>
  <c r="AC151" i="2"/>
  <c r="V150" i="2"/>
  <c r="W151" i="2" l="1"/>
  <c r="AC152" i="2"/>
  <c r="V151" i="2"/>
  <c r="W152" i="2" l="1"/>
  <c r="AC153" i="2"/>
  <c r="V152" i="2"/>
  <c r="W153" i="2" l="1"/>
  <c r="AC154" i="2"/>
  <c r="V153" i="2"/>
  <c r="W154" i="2" l="1"/>
  <c r="AC155" i="2"/>
  <c r="V154" i="2"/>
  <c r="W155" i="2" l="1"/>
  <c r="AC156" i="2"/>
  <c r="V155" i="2"/>
  <c r="W156" i="2" l="1"/>
  <c r="AC157" i="2"/>
  <c r="V156" i="2"/>
  <c r="W157" i="2" l="1"/>
  <c r="AC158" i="2"/>
  <c r="V157" i="2"/>
  <c r="W158" i="2" l="1"/>
  <c r="AC159" i="2"/>
  <c r="V158" i="2"/>
  <c r="W159" i="2" l="1"/>
  <c r="AC160" i="2"/>
  <c r="V159" i="2"/>
  <c r="W160" i="2" l="1"/>
  <c r="AC161" i="2"/>
  <c r="V160" i="2"/>
  <c r="W161" i="2" l="1"/>
  <c r="AC162" i="2"/>
  <c r="V161" i="2"/>
  <c r="W162" i="2" l="1"/>
  <c r="AC163" i="2"/>
  <c r="V162" i="2"/>
  <c r="W163" i="2" l="1"/>
  <c r="AC164" i="2"/>
  <c r="V163" i="2"/>
  <c r="W164" i="2" l="1"/>
  <c r="AC165" i="2"/>
  <c r="V164" i="2"/>
  <c r="W165" i="2" l="1"/>
  <c r="AC166" i="2"/>
  <c r="V165" i="2"/>
  <c r="W166" i="2" l="1"/>
  <c r="AC167" i="2"/>
  <c r="V166" i="2"/>
  <c r="W167" i="2" l="1"/>
  <c r="AC168" i="2"/>
  <c r="V167" i="2"/>
  <c r="W168" i="2" l="1"/>
  <c r="AC169" i="2"/>
  <c r="V168" i="2"/>
  <c r="W169" i="2" l="1"/>
  <c r="AC170" i="2"/>
  <c r="V169" i="2"/>
  <c r="W170" i="2" l="1"/>
  <c r="AC171" i="2"/>
  <c r="V170" i="2"/>
  <c r="W171" i="2" l="1"/>
  <c r="AC172" i="2"/>
  <c r="V171" i="2"/>
  <c r="W172" i="2" l="1"/>
  <c r="AC173" i="2"/>
  <c r="V172" i="2"/>
  <c r="W173" i="2" l="1"/>
  <c r="AC174" i="2"/>
  <c r="V173" i="2"/>
  <c r="W174" i="2" l="1"/>
  <c r="AC175" i="2"/>
  <c r="V174" i="2"/>
  <c r="W175" i="2" l="1"/>
  <c r="AC176" i="2"/>
  <c r="V175" i="2"/>
  <c r="W176" i="2" l="1"/>
  <c r="AC177" i="2"/>
  <c r="V176" i="2"/>
  <c r="W177" i="2" l="1"/>
  <c r="AC178" i="2"/>
  <c r="V177" i="2"/>
  <c r="W178" i="2" l="1"/>
  <c r="AC179" i="2"/>
  <c r="V178" i="2"/>
  <c r="W179" i="2" l="1"/>
  <c r="AC180" i="2"/>
  <c r="V179" i="2"/>
  <c r="W180" i="2" l="1"/>
  <c r="AC181" i="2"/>
  <c r="V180" i="2"/>
  <c r="W181" i="2" l="1"/>
  <c r="AC182" i="2"/>
  <c r="V181" i="2"/>
  <c r="W182" i="2" l="1"/>
  <c r="AC183" i="2"/>
  <c r="V182" i="2"/>
  <c r="W183" i="2" l="1"/>
  <c r="AC184" i="2"/>
  <c r="V183" i="2"/>
  <c r="W184" i="2" l="1"/>
  <c r="AC185" i="2"/>
  <c r="V184" i="2"/>
  <c r="W185" i="2" l="1"/>
  <c r="AC186" i="2"/>
  <c r="V185" i="2"/>
  <c r="W186" i="2" l="1"/>
  <c r="AC187" i="2"/>
  <c r="V186" i="2"/>
  <c r="W187" i="2" l="1"/>
  <c r="AC188" i="2"/>
  <c r="V187" i="2"/>
  <c r="W188" i="2" l="1"/>
  <c r="AC189" i="2"/>
  <c r="V188" i="2"/>
  <c r="W189" i="2" l="1"/>
  <c r="AC190" i="2"/>
  <c r="V189" i="2"/>
  <c r="W190" i="2" l="1"/>
  <c r="AC191" i="2"/>
  <c r="V190" i="2"/>
  <c r="W191" i="2" l="1"/>
  <c r="AC192" i="2"/>
  <c r="V191" i="2"/>
  <c r="W192" i="2" l="1"/>
  <c r="AC193" i="2"/>
  <c r="V192" i="2"/>
  <c r="W193" i="2" l="1"/>
  <c r="AC194" i="2"/>
  <c r="V193" i="2"/>
  <c r="W194" i="2" l="1"/>
  <c r="AC195" i="2"/>
  <c r="V194" i="2"/>
  <c r="W195" i="2" l="1"/>
  <c r="AC196" i="2"/>
  <c r="V195" i="2"/>
  <c r="W196" i="2" l="1"/>
  <c r="AC197" i="2"/>
  <c r="V196" i="2"/>
  <c r="W197" i="2" l="1"/>
  <c r="AC198" i="2"/>
  <c r="V197" i="2"/>
  <c r="W198" i="2" l="1"/>
  <c r="AC199" i="2"/>
  <c r="V198" i="2"/>
  <c r="W199" i="2" l="1"/>
  <c r="AC200" i="2"/>
  <c r="V199" i="2"/>
  <c r="W200" i="2" l="1"/>
  <c r="AC201" i="2"/>
  <c r="V200" i="2"/>
  <c r="W201" i="2" l="1"/>
  <c r="AC202" i="2"/>
  <c r="V201" i="2"/>
  <c r="W202" i="2" l="1"/>
  <c r="AC203" i="2"/>
  <c r="V202" i="2"/>
  <c r="W203" i="2" l="1"/>
  <c r="AC204" i="2"/>
  <c r="V203" i="2"/>
  <c r="W204" i="2" l="1"/>
  <c r="AC205" i="2"/>
  <c r="V204" i="2"/>
  <c r="W205" i="2" l="1"/>
  <c r="AC206" i="2"/>
  <c r="V205" i="2"/>
  <c r="W206" i="2" l="1"/>
  <c r="AC207" i="2"/>
  <c r="V206" i="2"/>
  <c r="W207" i="2" l="1"/>
  <c r="AC208" i="2"/>
  <c r="V207" i="2"/>
  <c r="W208" i="2" l="1"/>
  <c r="AC209" i="2"/>
  <c r="V208" i="2"/>
  <c r="W209" i="2" l="1"/>
  <c r="AC210" i="2"/>
  <c r="V209" i="2"/>
  <c r="W210" i="2" l="1"/>
  <c r="AC211" i="2"/>
  <c r="V210" i="2"/>
  <c r="W211" i="2" l="1"/>
  <c r="AC212" i="2"/>
  <c r="V211" i="2"/>
  <c r="W212" i="2" l="1"/>
  <c r="AC213" i="2"/>
  <c r="V212" i="2"/>
  <c r="W213" i="2" l="1"/>
  <c r="AC214" i="2"/>
  <c r="V213" i="2"/>
  <c r="W214" i="2" l="1"/>
  <c r="AC215" i="2"/>
  <c r="V214" i="2"/>
  <c r="W215" i="2" l="1"/>
  <c r="AC216" i="2"/>
  <c r="V215" i="2"/>
  <c r="W216" i="2" l="1"/>
  <c r="AC217" i="2"/>
  <c r="V216" i="2"/>
  <c r="W217" i="2" l="1"/>
  <c r="AC218" i="2"/>
  <c r="V217" i="2"/>
  <c r="W218" i="2" l="1"/>
  <c r="AC219" i="2"/>
  <c r="V218" i="2"/>
  <c r="W219" i="2" l="1"/>
  <c r="AC220" i="2"/>
  <c r="V219" i="2"/>
  <c r="W220" i="2" l="1"/>
  <c r="AC221" i="2"/>
  <c r="V220" i="2"/>
  <c r="W221" i="2" l="1"/>
  <c r="AC222" i="2"/>
  <c r="V221" i="2"/>
  <c r="W222" i="2" l="1"/>
  <c r="AC223" i="2"/>
  <c r="V222" i="2"/>
  <c r="W223" i="2" l="1"/>
  <c r="AC224" i="2"/>
  <c r="V223" i="2"/>
  <c r="W224" i="2" l="1"/>
  <c r="AC225" i="2"/>
  <c r="V224" i="2"/>
  <c r="W225" i="2" l="1"/>
  <c r="AC226" i="2"/>
  <c r="V225" i="2"/>
  <c r="W226" i="2" l="1"/>
  <c r="AC227" i="2"/>
  <c r="V226" i="2"/>
  <c r="W227" i="2" l="1"/>
  <c r="AC228" i="2"/>
  <c r="V227" i="2"/>
  <c r="W228" i="2" l="1"/>
  <c r="AC229" i="2"/>
  <c r="V228" i="2"/>
  <c r="W229" i="2" l="1"/>
  <c r="AC230" i="2"/>
  <c r="V229" i="2"/>
  <c r="W230" i="2" l="1"/>
  <c r="AC231" i="2"/>
  <c r="V230" i="2"/>
  <c r="W231" i="2" l="1"/>
  <c r="AC232" i="2"/>
  <c r="V231" i="2"/>
  <c r="W232" i="2" l="1"/>
  <c r="AC233" i="2"/>
  <c r="V232" i="2"/>
  <c r="W233" i="2" l="1"/>
  <c r="AC234" i="2"/>
  <c r="V233" i="2"/>
  <c r="W234" i="2" l="1"/>
  <c r="AC235" i="2"/>
  <c r="V234" i="2"/>
  <c r="W235" i="2" l="1"/>
  <c r="AC236" i="2"/>
  <c r="V235" i="2"/>
  <c r="W236" i="2" l="1"/>
  <c r="AC237" i="2"/>
  <c r="V236" i="2"/>
  <c r="W237" i="2" l="1"/>
  <c r="AC238" i="2"/>
  <c r="V237" i="2"/>
  <c r="W238" i="2" l="1"/>
  <c r="AC239" i="2"/>
  <c r="V238" i="2"/>
  <c r="W239" i="2" l="1"/>
  <c r="AC240" i="2"/>
  <c r="V239" i="2"/>
  <c r="W240" i="2" l="1"/>
  <c r="AC241" i="2"/>
  <c r="V240" i="2"/>
  <c r="W241" i="2" l="1"/>
  <c r="AC242" i="2"/>
  <c r="V241" i="2"/>
  <c r="W242" i="2" l="1"/>
  <c r="AC243" i="2"/>
  <c r="V242" i="2"/>
  <c r="W243" i="2" l="1"/>
  <c r="AC244" i="2"/>
  <c r="V243" i="2"/>
  <c r="W244" i="2" l="1"/>
  <c r="AC245" i="2"/>
  <c r="V244" i="2"/>
  <c r="W245" i="2" l="1"/>
  <c r="AC246" i="2"/>
  <c r="V245" i="2"/>
  <c r="W246" i="2" l="1"/>
  <c r="AC247" i="2"/>
  <c r="V246" i="2"/>
  <c r="W247" i="2" l="1"/>
  <c r="AC248" i="2"/>
  <c r="V247" i="2"/>
  <c r="W248" i="2" l="1"/>
  <c r="AC249" i="2"/>
  <c r="V248" i="2"/>
  <c r="W249" i="2" l="1"/>
  <c r="AC250" i="2"/>
  <c r="V249" i="2"/>
  <c r="W250" i="2" l="1"/>
  <c r="AC251" i="2"/>
  <c r="V250" i="2"/>
  <c r="W251" i="2" l="1"/>
  <c r="AC252" i="2"/>
  <c r="V251" i="2"/>
  <c r="W252" i="2" l="1"/>
  <c r="AC253" i="2"/>
  <c r="V252" i="2"/>
  <c r="W253" i="2" l="1"/>
  <c r="AC254" i="2"/>
  <c r="V253" i="2"/>
  <c r="W254" i="2" l="1"/>
  <c r="AC255" i="2"/>
  <c r="V254" i="2"/>
  <c r="W255" i="2" l="1"/>
  <c r="AC256" i="2"/>
  <c r="V255" i="2"/>
  <c r="W256" i="2" l="1"/>
  <c r="AC257" i="2"/>
  <c r="V256" i="2"/>
  <c r="W257" i="2" l="1"/>
  <c r="AC258" i="2"/>
  <c r="V257" i="2"/>
  <c r="W258" i="2" l="1"/>
  <c r="AC259" i="2"/>
  <c r="V258" i="2"/>
  <c r="W259" i="2" l="1"/>
  <c r="AC260" i="2"/>
  <c r="V259" i="2"/>
  <c r="W260" i="2" l="1"/>
  <c r="AC261" i="2"/>
  <c r="V260" i="2"/>
  <c r="W261" i="2" l="1"/>
  <c r="AC262" i="2"/>
  <c r="V261" i="2"/>
  <c r="W262" i="2" l="1"/>
  <c r="AC263" i="2"/>
  <c r="V262" i="2"/>
  <c r="W263" i="2" l="1"/>
  <c r="AC264" i="2"/>
  <c r="V263" i="2"/>
  <c r="W264" i="2" l="1"/>
  <c r="AC265" i="2"/>
  <c r="V264" i="2"/>
  <c r="W265" i="2" l="1"/>
  <c r="AC266" i="2"/>
  <c r="V265" i="2"/>
  <c r="W266" i="2" l="1"/>
  <c r="AC267" i="2"/>
  <c r="V266" i="2"/>
  <c r="W267" i="2" l="1"/>
  <c r="AC268" i="2"/>
  <c r="V267" i="2"/>
  <c r="W268" i="2" l="1"/>
  <c r="AC269" i="2"/>
  <c r="V268" i="2"/>
  <c r="W269" i="2" l="1"/>
  <c r="AC270" i="2"/>
  <c r="V269" i="2"/>
  <c r="W270" i="2" l="1"/>
  <c r="AC271" i="2"/>
  <c r="V270" i="2"/>
  <c r="W271" i="2" l="1"/>
  <c r="AC272" i="2"/>
  <c r="V271" i="2"/>
  <c r="W272" i="2" l="1"/>
  <c r="AC273" i="2"/>
  <c r="V272" i="2"/>
  <c r="W273" i="2" l="1"/>
  <c r="AC274" i="2"/>
  <c r="V273" i="2"/>
  <c r="W274" i="2" l="1"/>
  <c r="AC275" i="2"/>
  <c r="V274" i="2"/>
  <c r="W275" i="2" l="1"/>
  <c r="AC276" i="2"/>
  <c r="V275" i="2"/>
  <c r="W276" i="2" l="1"/>
  <c r="AC277" i="2"/>
  <c r="V276" i="2"/>
  <c r="W277" i="2" l="1"/>
  <c r="AC278" i="2"/>
  <c r="V277" i="2"/>
  <c r="W278" i="2" l="1"/>
  <c r="AC279" i="2"/>
  <c r="V278" i="2"/>
  <c r="W279" i="2" l="1"/>
  <c r="AC280" i="2"/>
  <c r="V279" i="2"/>
  <c r="W280" i="2" l="1"/>
  <c r="AC281" i="2"/>
  <c r="V280" i="2"/>
  <c r="W281" i="2" l="1"/>
  <c r="AC282" i="2"/>
  <c r="V281" i="2"/>
  <c r="W282" i="2" l="1"/>
  <c r="AC283" i="2"/>
  <c r="V282" i="2"/>
  <c r="W283" i="2" l="1"/>
  <c r="AC284" i="2"/>
  <c r="V283" i="2"/>
  <c r="W284" i="2" l="1"/>
  <c r="AC285" i="2"/>
  <c r="V284" i="2"/>
  <c r="W285" i="2" l="1"/>
  <c r="AC286" i="2"/>
  <c r="V285" i="2"/>
  <c r="W286" i="2" l="1"/>
  <c r="AC287" i="2"/>
  <c r="V286" i="2"/>
  <c r="W287" i="2" l="1"/>
  <c r="AC288" i="2"/>
  <c r="V287" i="2"/>
  <c r="W288" i="2" l="1"/>
  <c r="AC289" i="2"/>
  <c r="V288" i="2"/>
  <c r="W289" i="2" l="1"/>
  <c r="AC290" i="2"/>
  <c r="V289" i="2"/>
  <c r="W290" i="2" l="1"/>
  <c r="AC291" i="2"/>
  <c r="V290" i="2"/>
  <c r="W291" i="2" l="1"/>
  <c r="AC292" i="2"/>
  <c r="V291" i="2"/>
  <c r="W292" i="2" l="1"/>
  <c r="AC293" i="2"/>
  <c r="V292" i="2"/>
  <c r="W293" i="2" l="1"/>
  <c r="AC294" i="2"/>
  <c r="V293" i="2"/>
  <c r="W294" i="2" l="1"/>
  <c r="AC295" i="2"/>
  <c r="V294" i="2"/>
  <c r="W295" i="2" l="1"/>
  <c r="AC296" i="2"/>
  <c r="V295" i="2"/>
  <c r="W296" i="2" l="1"/>
  <c r="AC297" i="2"/>
  <c r="V296" i="2"/>
  <c r="W297" i="2" l="1"/>
  <c r="AC298" i="2"/>
  <c r="V297" i="2"/>
  <c r="W298" i="2" l="1"/>
  <c r="AC299" i="2"/>
  <c r="V298" i="2"/>
  <c r="W299" i="2" l="1"/>
  <c r="AC300" i="2"/>
  <c r="V299" i="2"/>
  <c r="W300" i="2" l="1"/>
  <c r="AC301" i="2"/>
  <c r="V300" i="2"/>
  <c r="W301" i="2" l="1"/>
  <c r="AC302" i="2"/>
  <c r="V301" i="2"/>
  <c r="W302" i="2" l="1"/>
  <c r="AC303" i="2"/>
  <c r="V302" i="2"/>
  <c r="W303" i="2" l="1"/>
  <c r="AC304" i="2"/>
  <c r="V303" i="2"/>
  <c r="W304" i="2" l="1"/>
  <c r="AC305" i="2"/>
  <c r="V304" i="2"/>
  <c r="W305" i="2" l="1"/>
  <c r="AC306" i="2"/>
  <c r="V305" i="2"/>
  <c r="W306" i="2" l="1"/>
  <c r="AC307" i="2"/>
  <c r="V306" i="2"/>
  <c r="W307" i="2" l="1"/>
  <c r="AC308" i="2"/>
  <c r="V307" i="2"/>
  <c r="W308" i="2" l="1"/>
  <c r="AC309" i="2"/>
  <c r="V308" i="2"/>
  <c r="N80" i="12" l="1"/>
  <c r="P80" i="12" s="1"/>
  <c r="N34" i="12"/>
  <c r="N118" i="12"/>
  <c r="P118" i="12" s="1"/>
  <c r="N49" i="12"/>
  <c r="N43" i="12"/>
  <c r="N70" i="12"/>
  <c r="P70" i="12" s="1"/>
  <c r="N107" i="12"/>
  <c r="N88" i="12"/>
  <c r="P88" i="12" s="1"/>
  <c r="N84" i="12"/>
  <c r="P84" i="12" s="1"/>
  <c r="N105" i="12"/>
  <c r="N31" i="12"/>
  <c r="N92" i="12"/>
  <c r="P92" i="12" s="1"/>
  <c r="N57" i="12"/>
  <c r="N101" i="12"/>
  <c r="N73" i="12"/>
  <c r="N62" i="12"/>
  <c r="P62" i="12" s="1"/>
  <c r="N27" i="12"/>
  <c r="N115" i="12"/>
  <c r="N104" i="12"/>
  <c r="P104" i="12" s="1"/>
  <c r="N85" i="12"/>
  <c r="N110" i="12"/>
  <c r="P110" i="12" s="1"/>
  <c r="N64" i="12"/>
  <c r="P64" i="12" s="1"/>
  <c r="N37" i="12"/>
  <c r="N52" i="12"/>
  <c r="N120" i="12"/>
  <c r="P120" i="12" s="1"/>
  <c r="N117" i="12"/>
  <c r="N29" i="12"/>
  <c r="N63" i="12"/>
  <c r="N69" i="12"/>
  <c r="N112" i="12"/>
  <c r="P112" i="12" s="1"/>
  <c r="N122" i="12"/>
  <c r="P122" i="12" s="1"/>
  <c r="N30" i="12"/>
  <c r="N58" i="12"/>
  <c r="P58" i="12" s="1"/>
  <c r="N97" i="12"/>
  <c r="N35" i="12"/>
  <c r="N99" i="12"/>
  <c r="N116" i="12"/>
  <c r="P116" i="12" s="1"/>
  <c r="N95" i="12"/>
  <c r="N102" i="12"/>
  <c r="P102" i="12" s="1"/>
  <c r="N7" i="12"/>
  <c r="N100" i="12"/>
  <c r="P100" i="12" s="1"/>
  <c r="N44" i="12"/>
  <c r="N24" i="12"/>
  <c r="N98" i="12"/>
  <c r="P98" i="12" s="1"/>
  <c r="N51" i="12"/>
  <c r="N119" i="12"/>
  <c r="N124" i="12"/>
  <c r="P124" i="12" s="1"/>
  <c r="N71" i="12"/>
  <c r="N81" i="12"/>
  <c r="N23" i="12"/>
  <c r="N91" i="12"/>
  <c r="N54" i="12"/>
  <c r="N106" i="12"/>
  <c r="P106" i="12" s="1"/>
  <c r="N41" i="12"/>
  <c r="N77" i="12"/>
  <c r="N126" i="12"/>
  <c r="P126" i="12" s="1"/>
  <c r="N78" i="12"/>
  <c r="P78" i="12" s="1"/>
  <c r="N79" i="12"/>
  <c r="N75" i="12"/>
  <c r="N59" i="12"/>
  <c r="N87" i="12"/>
  <c r="N14" i="12"/>
  <c r="N50" i="12"/>
  <c r="N113" i="12"/>
  <c r="N90" i="12"/>
  <c r="P90" i="12" s="1"/>
  <c r="N11" i="12"/>
  <c r="N123" i="12"/>
  <c r="N94" i="12"/>
  <c r="P94" i="12" s="1"/>
  <c r="N72" i="12"/>
  <c r="P72" i="12" s="1"/>
  <c r="N25" i="12"/>
  <c r="N39" i="12"/>
  <c r="N86" i="12"/>
  <c r="P86" i="12" s="1"/>
  <c r="N47" i="12"/>
  <c r="N42" i="12"/>
  <c r="N103" i="12"/>
  <c r="N121" i="12"/>
  <c r="N114" i="12"/>
  <c r="P114" i="12" s="1"/>
  <c r="N65" i="12"/>
  <c r="N53" i="12"/>
  <c r="N76" i="12"/>
  <c r="P76" i="12" s="1"/>
  <c r="N83" i="12"/>
  <c r="N48" i="12"/>
  <c r="N111" i="12"/>
  <c r="N96" i="12"/>
  <c r="P96" i="12" s="1"/>
  <c r="N82" i="12"/>
  <c r="P82" i="12" s="1"/>
  <c r="N67" i="12"/>
  <c r="N26" i="12"/>
  <c r="N109" i="12"/>
  <c r="N56" i="12"/>
  <c r="P56" i="12" s="1"/>
  <c r="N68" i="12"/>
  <c r="P68" i="12" s="1"/>
  <c r="N93" i="12"/>
  <c r="N60" i="12"/>
  <c r="P60" i="12" s="1"/>
  <c r="N89" i="12"/>
  <c r="N66" i="12"/>
  <c r="P66" i="12" s="1"/>
  <c r="N22" i="12"/>
  <c r="N61" i="12"/>
  <c r="N108" i="12"/>
  <c r="P108" i="12" s="1"/>
  <c r="N12" i="12"/>
  <c r="N55" i="12"/>
  <c r="N125" i="12"/>
  <c r="N74" i="12"/>
  <c r="P74" i="12" s="1"/>
  <c r="N9" i="12"/>
  <c r="N33" i="12"/>
  <c r="N20" i="12"/>
  <c r="N38" i="12"/>
  <c r="N13" i="12"/>
  <c r="N19" i="12"/>
  <c r="N28" i="12"/>
  <c r="N15" i="12"/>
  <c r="N16" i="12"/>
  <c r="N40" i="12"/>
  <c r="N21" i="12"/>
  <c r="N32" i="12"/>
  <c r="N45" i="12"/>
  <c r="N8" i="12"/>
  <c r="N18" i="12"/>
  <c r="N36" i="12"/>
  <c r="N46" i="12"/>
  <c r="N10" i="12"/>
  <c r="N17" i="12"/>
  <c r="V309" i="2"/>
  <c r="W309" i="2"/>
  <c r="P54" i="12" l="1"/>
  <c r="P52" i="12"/>
  <c r="P48" i="12"/>
  <c r="P50" i="12"/>
  <c r="P46" i="12"/>
  <c r="P42" i="12"/>
  <c r="AU41" i="12"/>
  <c r="P44" i="12"/>
  <c r="P34" i="12"/>
  <c r="AU33" i="12"/>
  <c r="P40" i="12"/>
  <c r="AU39" i="12"/>
  <c r="P36" i="12"/>
  <c r="AU35" i="12"/>
  <c r="P38" i="12"/>
  <c r="AU37" i="12"/>
  <c r="P28" i="12"/>
  <c r="AU27" i="12"/>
  <c r="P30" i="12"/>
  <c r="AU29" i="12"/>
  <c r="P32" i="12"/>
  <c r="AU31" i="12"/>
  <c r="P18" i="12"/>
  <c r="P125" i="12"/>
  <c r="AU125" i="12"/>
  <c r="P121" i="12"/>
  <c r="AU121" i="12"/>
  <c r="P59" i="12"/>
  <c r="AU59" i="12"/>
  <c r="P71" i="12"/>
  <c r="AU71" i="12"/>
  <c r="P63" i="12"/>
  <c r="AU63" i="12"/>
  <c r="P85" i="12"/>
  <c r="AU85" i="12"/>
  <c r="P49" i="12"/>
  <c r="AU49" i="12"/>
  <c r="P8" i="12"/>
  <c r="P33" i="12"/>
  <c r="P55" i="12"/>
  <c r="AU55" i="12"/>
  <c r="P26" i="12"/>
  <c r="P53" i="12"/>
  <c r="AU53" i="12"/>
  <c r="P39" i="12"/>
  <c r="P24" i="12"/>
  <c r="P35" i="12"/>
  <c r="P37" i="12"/>
  <c r="P73" i="12"/>
  <c r="AU73" i="12"/>
  <c r="P107" i="12"/>
  <c r="AU107" i="12"/>
  <c r="P16" i="12"/>
  <c r="P9" i="12"/>
  <c r="P25" i="12"/>
  <c r="P11" i="12"/>
  <c r="P14" i="12"/>
  <c r="P79" i="12"/>
  <c r="AU79" i="12"/>
  <c r="P41" i="12"/>
  <c r="P23" i="12"/>
  <c r="P119" i="12"/>
  <c r="AU119" i="12"/>
  <c r="P95" i="12"/>
  <c r="AU95" i="12"/>
  <c r="P97" i="12"/>
  <c r="AU97" i="12"/>
  <c r="P117" i="12"/>
  <c r="AU117" i="12"/>
  <c r="P115" i="12"/>
  <c r="AU115" i="12"/>
  <c r="P101" i="12"/>
  <c r="AU101" i="12"/>
  <c r="P105" i="12"/>
  <c r="AU105" i="12"/>
  <c r="P17" i="12"/>
  <c r="P21" i="12"/>
  <c r="P20" i="12"/>
  <c r="P61" i="12"/>
  <c r="AU61" i="12"/>
  <c r="P109" i="12"/>
  <c r="AU109" i="12"/>
  <c r="P113" i="12"/>
  <c r="AU113" i="12"/>
  <c r="P7" i="12"/>
  <c r="P99" i="12"/>
  <c r="AU99" i="12"/>
  <c r="P10" i="12"/>
  <c r="P19" i="12"/>
  <c r="P22" i="12"/>
  <c r="P93" i="12"/>
  <c r="AU93" i="12"/>
  <c r="P111" i="12"/>
  <c r="AU111" i="12"/>
  <c r="P103" i="12"/>
  <c r="AU103" i="12"/>
  <c r="P123" i="12"/>
  <c r="AU123" i="12"/>
  <c r="P75" i="12"/>
  <c r="AU75" i="12"/>
  <c r="P77" i="12"/>
  <c r="AU77" i="12"/>
  <c r="P91" i="12"/>
  <c r="AU91" i="12"/>
  <c r="P29" i="12"/>
  <c r="P31" i="12"/>
  <c r="H108" i="12"/>
  <c r="J108" i="12" s="1"/>
  <c r="E74" i="12"/>
  <c r="G74" i="12" s="1"/>
  <c r="Q74" i="12" s="1"/>
  <c r="E81" i="12"/>
  <c r="H47" i="12"/>
  <c r="E126" i="12"/>
  <c r="G126" i="12" s="1"/>
  <c r="Q126" i="12" s="1"/>
  <c r="E30" i="12"/>
  <c r="H112" i="12"/>
  <c r="J112" i="12" s="1"/>
  <c r="E62" i="12"/>
  <c r="G62" i="12" s="1"/>
  <c r="Q62" i="12" s="1"/>
  <c r="H109" i="12"/>
  <c r="J109" i="12" s="1"/>
  <c r="H53" i="12"/>
  <c r="E86" i="12"/>
  <c r="G86" i="12" s="1"/>
  <c r="Q86" i="12" s="1"/>
  <c r="H98" i="12"/>
  <c r="J98" i="12" s="1"/>
  <c r="H92" i="12"/>
  <c r="J92" i="12" s="1"/>
  <c r="E95" i="12"/>
  <c r="E82" i="12"/>
  <c r="G82" i="12" s="1"/>
  <c r="Q82" i="12" s="1"/>
  <c r="H34" i="12"/>
  <c r="H66" i="12"/>
  <c r="J66" i="12" s="1"/>
  <c r="E54" i="12"/>
  <c r="E107" i="12"/>
  <c r="E34" i="12"/>
  <c r="E72" i="12"/>
  <c r="G72" i="12" s="1"/>
  <c r="Q72" i="12" s="1"/>
  <c r="H67" i="12"/>
  <c r="J67" i="12" s="1"/>
  <c r="H106" i="12"/>
  <c r="J106" i="12" s="1"/>
  <c r="E115" i="12"/>
  <c r="H62" i="12"/>
  <c r="J62" i="12" s="1"/>
  <c r="E75" i="12"/>
  <c r="E104" i="12"/>
  <c r="G104" i="12" s="1"/>
  <c r="Q104" i="12" s="1"/>
  <c r="E43" i="12"/>
  <c r="H68" i="12"/>
  <c r="J68" i="12" s="1"/>
  <c r="H58" i="12"/>
  <c r="J58" i="12" s="1"/>
  <c r="H122" i="12"/>
  <c r="J122" i="12" s="1"/>
  <c r="H126" i="12"/>
  <c r="J126" i="12" s="1"/>
  <c r="H113" i="12"/>
  <c r="J113" i="12" s="1"/>
  <c r="H71" i="12"/>
  <c r="J71" i="12" s="1"/>
  <c r="E124" i="12"/>
  <c r="G124" i="12" s="1"/>
  <c r="Q124" i="12" s="1"/>
  <c r="H74" i="12"/>
  <c r="J74" i="12" s="1"/>
  <c r="E96" i="12"/>
  <c r="G96" i="12" s="1"/>
  <c r="Q96" i="12" s="1"/>
  <c r="H88" i="12"/>
  <c r="J88" i="12" s="1"/>
  <c r="E47" i="12"/>
  <c r="H84" i="12"/>
  <c r="J84" i="12" s="1"/>
  <c r="E85" i="12"/>
  <c r="E121" i="12"/>
  <c r="E99" i="12"/>
  <c r="E122" i="12"/>
  <c r="G122" i="12" s="1"/>
  <c r="Q122" i="12" s="1"/>
  <c r="E113" i="12"/>
  <c r="H51" i="12"/>
  <c r="E106" i="12"/>
  <c r="G106" i="12" s="1"/>
  <c r="Q106" i="12" s="1"/>
  <c r="E60" i="12"/>
  <c r="G60" i="12" s="1"/>
  <c r="Q60" i="12" s="1"/>
  <c r="H64" i="12"/>
  <c r="J64" i="12" s="1"/>
  <c r="E61" i="12"/>
  <c r="E84" i="12"/>
  <c r="G84" i="12" s="1"/>
  <c r="Q84" i="12" s="1"/>
  <c r="E63" i="12"/>
  <c r="E78" i="12"/>
  <c r="G78" i="12" s="1"/>
  <c r="Q78" i="12" s="1"/>
  <c r="H57" i="12"/>
  <c r="J57" i="12" s="1"/>
  <c r="E88" i="12"/>
  <c r="G88" i="12" s="1"/>
  <c r="Q88" i="12" s="1"/>
  <c r="H63" i="12"/>
  <c r="J63" i="12" s="1"/>
  <c r="E32" i="12"/>
  <c r="H116" i="12"/>
  <c r="J116" i="12" s="1"/>
  <c r="H115" i="12"/>
  <c r="J115" i="12" s="1"/>
  <c r="E68" i="12"/>
  <c r="G68" i="12" s="1"/>
  <c r="Q68" i="12" s="1"/>
  <c r="E42" i="12"/>
  <c r="E123" i="12"/>
  <c r="H49" i="12"/>
  <c r="E50" i="12"/>
  <c r="H87" i="12"/>
  <c r="J87" i="12" s="1"/>
  <c r="E125" i="12"/>
  <c r="E40" i="12"/>
  <c r="E53" i="12"/>
  <c r="H83" i="12"/>
  <c r="J83" i="12" s="1"/>
  <c r="H120" i="12"/>
  <c r="J120" i="12" s="1"/>
  <c r="H94" i="12"/>
  <c r="J94" i="12" s="1"/>
  <c r="E105" i="12"/>
  <c r="H43" i="12"/>
  <c r="H124" i="12"/>
  <c r="J124" i="12" s="1"/>
  <c r="H50" i="12"/>
  <c r="E91" i="12"/>
  <c r="H69" i="12"/>
  <c r="J69" i="12" s="1"/>
  <c r="H78" i="12"/>
  <c r="J78" i="12" s="1"/>
  <c r="E41" i="12"/>
  <c r="E90" i="12"/>
  <c r="G90" i="12" s="1"/>
  <c r="Q90" i="12" s="1"/>
  <c r="H54" i="12"/>
  <c r="E51" i="12"/>
  <c r="H90" i="12"/>
  <c r="J90" i="12" s="1"/>
  <c r="E116" i="12"/>
  <c r="G116" i="12" s="1"/>
  <c r="Q116" i="12" s="1"/>
  <c r="H125" i="12"/>
  <c r="J125" i="12" s="1"/>
  <c r="H99" i="12"/>
  <c r="J99" i="12" s="1"/>
  <c r="E48" i="12"/>
  <c r="E114" i="12"/>
  <c r="G114" i="12" s="1"/>
  <c r="Q114" i="12" s="1"/>
  <c r="E112" i="12"/>
  <c r="G112" i="12" s="1"/>
  <c r="Q112" i="12" s="1"/>
  <c r="H102" i="12"/>
  <c r="J102" i="12" s="1"/>
  <c r="E80" i="12"/>
  <c r="G80" i="12" s="1"/>
  <c r="Q80" i="12" s="1"/>
  <c r="E101" i="12"/>
  <c r="E92" i="12"/>
  <c r="G92" i="12" s="1"/>
  <c r="Q92" i="12" s="1"/>
  <c r="H110" i="12"/>
  <c r="J110" i="12" s="1"/>
  <c r="E87" i="12"/>
  <c r="H85" i="12"/>
  <c r="J85" i="12" s="1"/>
  <c r="E73" i="12"/>
  <c r="E49" i="12"/>
  <c r="H119" i="12"/>
  <c r="J119" i="12" s="1"/>
  <c r="E108" i="12"/>
  <c r="G108" i="12" s="1"/>
  <c r="Q108" i="12" s="1"/>
  <c r="H96" i="12"/>
  <c r="J96" i="12" s="1"/>
  <c r="H107" i="12"/>
  <c r="J107" i="12" s="1"/>
  <c r="H93" i="12"/>
  <c r="J93" i="12" s="1"/>
  <c r="H97" i="12"/>
  <c r="J97" i="12" s="1"/>
  <c r="H89" i="12"/>
  <c r="J89" i="12" s="1"/>
  <c r="E77" i="12"/>
  <c r="E94" i="12"/>
  <c r="G94" i="12" s="1"/>
  <c r="Q94" i="12" s="1"/>
  <c r="H60" i="12"/>
  <c r="J60" i="12" s="1"/>
  <c r="H103" i="12"/>
  <c r="J103" i="12" s="1"/>
  <c r="E118" i="12"/>
  <c r="G118" i="12" s="1"/>
  <c r="Q118" i="12" s="1"/>
  <c r="H44" i="12"/>
  <c r="E100" i="12"/>
  <c r="G100" i="12" s="1"/>
  <c r="Q100" i="12" s="1"/>
  <c r="E79" i="12"/>
  <c r="E57" i="12"/>
  <c r="H29" i="12"/>
  <c r="H118" i="12"/>
  <c r="J118" i="12" s="1"/>
  <c r="E71" i="12"/>
  <c r="H75" i="12"/>
  <c r="J75" i="12" s="1"/>
  <c r="E83" i="12"/>
  <c r="H48" i="12"/>
  <c r="H41" i="12"/>
  <c r="E55" i="12"/>
  <c r="E111" i="12"/>
  <c r="E45" i="12"/>
  <c r="H105" i="12"/>
  <c r="J105" i="12" s="1"/>
  <c r="E109" i="12"/>
  <c r="H61" i="12"/>
  <c r="J61" i="12" s="1"/>
  <c r="H81" i="12"/>
  <c r="J81" i="12" s="1"/>
  <c r="H56" i="12"/>
  <c r="J56" i="12" s="1"/>
  <c r="H82" i="12"/>
  <c r="J82" i="12" s="1"/>
  <c r="H123" i="12"/>
  <c r="J123" i="12" s="1"/>
  <c r="E89" i="12"/>
  <c r="H111" i="12"/>
  <c r="J111" i="12" s="1"/>
  <c r="E117" i="12"/>
  <c r="E98" i="12"/>
  <c r="G98" i="12" s="1"/>
  <c r="Q98" i="12" s="1"/>
  <c r="E52" i="12"/>
  <c r="E56" i="12"/>
  <c r="G56" i="12" s="1"/>
  <c r="Q56" i="12" s="1"/>
  <c r="E58" i="12"/>
  <c r="G58" i="12" s="1"/>
  <c r="Q58" i="12" s="1"/>
  <c r="H38" i="12"/>
  <c r="H100" i="12"/>
  <c r="J100" i="12" s="1"/>
  <c r="H77" i="12"/>
  <c r="J77" i="12" s="1"/>
  <c r="H121" i="12"/>
  <c r="J121" i="12" s="1"/>
  <c r="E97" i="12"/>
  <c r="H35" i="12"/>
  <c r="E70" i="12"/>
  <c r="G70" i="12" s="1"/>
  <c r="Q70" i="12" s="1"/>
  <c r="H27" i="12"/>
  <c r="H73" i="12"/>
  <c r="J73" i="12" s="1"/>
  <c r="H101" i="12"/>
  <c r="J101" i="12" s="1"/>
  <c r="H37" i="12"/>
  <c r="H65" i="12"/>
  <c r="J65" i="12" s="1"/>
  <c r="E76" i="12"/>
  <c r="G76" i="12" s="1"/>
  <c r="Q76" i="12" s="1"/>
  <c r="H79" i="12"/>
  <c r="J79" i="12" s="1"/>
  <c r="H28" i="12"/>
  <c r="H59" i="12"/>
  <c r="J59" i="12" s="1"/>
  <c r="H80" i="12"/>
  <c r="J80" i="12" s="1"/>
  <c r="E102" i="12"/>
  <c r="G102" i="12" s="1"/>
  <c r="Q102" i="12" s="1"/>
  <c r="H72" i="12"/>
  <c r="J72" i="12" s="1"/>
  <c r="H42" i="12"/>
  <c r="H55" i="12"/>
  <c r="J55" i="12" s="1"/>
  <c r="H70" i="12"/>
  <c r="J70" i="12" s="1"/>
  <c r="H76" i="12"/>
  <c r="J76" i="12" s="1"/>
  <c r="E65" i="12"/>
  <c r="E37" i="12"/>
  <c r="E38" i="12"/>
  <c r="H95" i="12"/>
  <c r="J95" i="12" s="1"/>
  <c r="E120" i="12"/>
  <c r="G120" i="12" s="1"/>
  <c r="Q120" i="12" s="1"/>
  <c r="E69" i="12"/>
  <c r="E103" i="12"/>
  <c r="H104" i="12"/>
  <c r="J104" i="12" s="1"/>
  <c r="E93" i="12"/>
  <c r="H46" i="12"/>
  <c r="E67" i="12"/>
  <c r="H52" i="12"/>
  <c r="E119" i="12"/>
  <c r="E33" i="12"/>
  <c r="H117" i="12"/>
  <c r="J117" i="12" s="1"/>
  <c r="E64" i="12"/>
  <c r="G64" i="12" s="1"/>
  <c r="Q64" i="12" s="1"/>
  <c r="E59" i="12"/>
  <c r="E110" i="12"/>
  <c r="G110" i="12" s="1"/>
  <c r="Q110" i="12" s="1"/>
  <c r="E66" i="12"/>
  <c r="G66" i="12" s="1"/>
  <c r="Q66" i="12" s="1"/>
  <c r="H30" i="12"/>
  <c r="H86" i="12"/>
  <c r="J86" i="12" s="1"/>
  <c r="H32" i="12"/>
  <c r="E29" i="12"/>
  <c r="H91" i="12"/>
  <c r="J91" i="12" s="1"/>
  <c r="H114" i="12"/>
  <c r="J114" i="12" s="1"/>
  <c r="E31" i="12"/>
  <c r="H31" i="12"/>
  <c r="E46" i="12"/>
  <c r="H45" i="12"/>
  <c r="H33" i="12"/>
  <c r="H40" i="12"/>
  <c r="H39" i="12"/>
  <c r="E39" i="12"/>
  <c r="E36" i="12"/>
  <c r="E44" i="12"/>
  <c r="H36" i="12"/>
  <c r="E35" i="12"/>
  <c r="P45" i="12"/>
  <c r="AU45" i="12"/>
  <c r="P13" i="12"/>
  <c r="P12" i="12"/>
  <c r="P67" i="12"/>
  <c r="AU67" i="12"/>
  <c r="P65" i="12"/>
  <c r="AU65" i="12"/>
  <c r="P15" i="12"/>
  <c r="P89" i="12"/>
  <c r="AU89" i="12"/>
  <c r="P83" i="12"/>
  <c r="AU83" i="12"/>
  <c r="P47" i="12"/>
  <c r="AU47" i="12"/>
  <c r="P87" i="12"/>
  <c r="AU87" i="12"/>
  <c r="P81" i="12"/>
  <c r="AU81" i="12"/>
  <c r="P51" i="12"/>
  <c r="AU51" i="12"/>
  <c r="P69" i="12"/>
  <c r="AU69" i="12"/>
  <c r="P27" i="12"/>
  <c r="P57" i="12"/>
  <c r="AU57" i="12"/>
  <c r="P43" i="12"/>
  <c r="AU43" i="12"/>
  <c r="Z8" i="11"/>
  <c r="Z18" i="11"/>
  <c r="Z11" i="11"/>
  <c r="I14" i="11"/>
  <c r="I26" i="11"/>
  <c r="I9" i="11"/>
  <c r="Z27" i="11"/>
  <c r="I12" i="11"/>
  <c r="Z28" i="11"/>
  <c r="Z12" i="11"/>
  <c r="I20" i="11"/>
  <c r="I18" i="11"/>
  <c r="Z14" i="11"/>
  <c r="I30" i="11"/>
  <c r="Z9" i="11"/>
  <c r="Z13" i="11"/>
  <c r="I16" i="11"/>
  <c r="Z30" i="11"/>
  <c r="Z25" i="11"/>
  <c r="I27" i="11"/>
  <c r="I13" i="11"/>
  <c r="Z20" i="11"/>
  <c r="I25" i="11"/>
  <c r="I8" i="11"/>
  <c r="I31" i="11"/>
  <c r="Z31" i="11"/>
  <c r="Z29" i="11"/>
  <c r="I28" i="11"/>
  <c r="I23" i="11"/>
  <c r="Z24" i="11"/>
  <c r="I11" i="11"/>
  <c r="Z16" i="11"/>
  <c r="Z23" i="11"/>
  <c r="I15" i="11"/>
  <c r="I29" i="11"/>
  <c r="I24" i="11"/>
  <c r="Z26" i="11"/>
  <c r="I19" i="11"/>
  <c r="H10" i="12"/>
  <c r="E8" i="12"/>
  <c r="E10" i="12"/>
  <c r="E16" i="12"/>
  <c r="E21" i="12"/>
  <c r="E26" i="12"/>
  <c r="H12" i="12"/>
  <c r="H26" i="12"/>
  <c r="H9" i="12"/>
  <c r="E19" i="12"/>
  <c r="E15" i="12"/>
  <c r="H15" i="12"/>
  <c r="H19" i="12"/>
  <c r="H18" i="12"/>
  <c r="H14" i="12"/>
  <c r="H25" i="12"/>
  <c r="H17" i="12"/>
  <c r="E17" i="12"/>
  <c r="E20" i="12"/>
  <c r="E24" i="12"/>
  <c r="H24" i="12"/>
  <c r="H22" i="12"/>
  <c r="E12" i="12"/>
  <c r="E22" i="12"/>
  <c r="H7" i="12"/>
  <c r="H8" i="12"/>
  <c r="E11" i="12"/>
  <c r="E23" i="12"/>
  <c r="E28" i="12"/>
  <c r="H20" i="12"/>
  <c r="H11" i="12"/>
  <c r="E9" i="12"/>
  <c r="E7" i="12"/>
  <c r="H13" i="12"/>
  <c r="E14" i="12"/>
  <c r="E13" i="12"/>
  <c r="E18" i="12"/>
  <c r="E27" i="12"/>
  <c r="H23" i="12"/>
  <c r="H16" i="12"/>
  <c r="E25" i="12"/>
  <c r="H21" i="12"/>
  <c r="J42" i="12" l="1"/>
  <c r="G54" i="12"/>
  <c r="Q54" i="12" s="1"/>
  <c r="G30" i="12"/>
  <c r="J36" i="12"/>
  <c r="G46" i="12"/>
  <c r="Q46" i="12" s="1"/>
  <c r="J30" i="12"/>
  <c r="J52" i="12"/>
  <c r="J28" i="12"/>
  <c r="J54" i="12"/>
  <c r="G42" i="12"/>
  <c r="G32" i="12"/>
  <c r="G28" i="12"/>
  <c r="Q28" i="12" s="1"/>
  <c r="AT27" i="12"/>
  <c r="G44" i="12"/>
  <c r="J40" i="12"/>
  <c r="G38" i="12"/>
  <c r="G52" i="12"/>
  <c r="Q52" i="12" s="1"/>
  <c r="AT51" i="12"/>
  <c r="J48" i="12"/>
  <c r="G50" i="12"/>
  <c r="G34" i="12"/>
  <c r="J34" i="12"/>
  <c r="Q34" i="12" s="1"/>
  <c r="G36" i="12"/>
  <c r="Q36" i="12" s="1"/>
  <c r="J32" i="12"/>
  <c r="AT31" i="12"/>
  <c r="J46" i="12"/>
  <c r="J38" i="12"/>
  <c r="Q38" i="12" s="1"/>
  <c r="J44" i="12"/>
  <c r="AT43" i="12"/>
  <c r="G48" i="12"/>
  <c r="Q48" i="12" s="1"/>
  <c r="J50" i="12"/>
  <c r="G40" i="12"/>
  <c r="Q40" i="12" s="1"/>
  <c r="AT39" i="12"/>
  <c r="J53" i="12"/>
  <c r="J51" i="12"/>
  <c r="Q44" i="12"/>
  <c r="J47" i="12"/>
  <c r="J49" i="12"/>
  <c r="AU23" i="12"/>
  <c r="J27" i="12"/>
  <c r="J35" i="12"/>
  <c r="J33" i="12"/>
  <c r="J45" i="12"/>
  <c r="J39" i="12"/>
  <c r="J37" i="12"/>
  <c r="J41" i="12"/>
  <c r="AT41" i="12"/>
  <c r="J43" i="12"/>
  <c r="J31" i="12"/>
  <c r="J29" i="12"/>
  <c r="AU19" i="12"/>
  <c r="AU25" i="12"/>
  <c r="AU9" i="12"/>
  <c r="AU11" i="12"/>
  <c r="AU21" i="12"/>
  <c r="AT67" i="12"/>
  <c r="G67" i="12"/>
  <c r="Q67" i="12" s="1"/>
  <c r="R67" i="12" s="1"/>
  <c r="AT89" i="12"/>
  <c r="G89" i="12"/>
  <c r="Q89" i="12" s="1"/>
  <c r="R89" i="12" s="1"/>
  <c r="G45" i="12"/>
  <c r="G101" i="12"/>
  <c r="Q101" i="12" s="1"/>
  <c r="R101" i="12" s="1"/>
  <c r="AT101" i="12"/>
  <c r="G91" i="12"/>
  <c r="Q91" i="12" s="1"/>
  <c r="R91" i="12" s="1"/>
  <c r="AT91" i="12"/>
  <c r="G53" i="12"/>
  <c r="AT63" i="12"/>
  <c r="G63" i="12"/>
  <c r="Q63" i="12" s="1"/>
  <c r="R63" i="12" s="1"/>
  <c r="G43" i="12"/>
  <c r="G115" i="12"/>
  <c r="Q115" i="12" s="1"/>
  <c r="R115" i="12" s="1"/>
  <c r="AT115" i="12"/>
  <c r="AQ4" i="12"/>
  <c r="S38" i="13" s="1"/>
  <c r="Y38" i="13" s="1"/>
  <c r="G31" i="12"/>
  <c r="G37" i="12"/>
  <c r="AT97" i="12"/>
  <c r="G97" i="12"/>
  <c r="Q97" i="12" s="1"/>
  <c r="R97" i="12" s="1"/>
  <c r="G111" i="12"/>
  <c r="Q111" i="12" s="1"/>
  <c r="R111" i="12" s="1"/>
  <c r="AT111" i="12"/>
  <c r="G83" i="12"/>
  <c r="Q83" i="12" s="1"/>
  <c r="R83" i="12" s="1"/>
  <c r="AT83" i="12"/>
  <c r="G87" i="12"/>
  <c r="Q87" i="12" s="1"/>
  <c r="R87" i="12" s="1"/>
  <c r="AT87" i="12"/>
  <c r="G41" i="12"/>
  <c r="G99" i="12"/>
  <c r="Q99" i="12" s="1"/>
  <c r="R99" i="12" s="1"/>
  <c r="AT99" i="12"/>
  <c r="G47" i="12"/>
  <c r="AT107" i="12"/>
  <c r="G107" i="12"/>
  <c r="Q107" i="12" s="1"/>
  <c r="R107" i="12" s="1"/>
  <c r="AT81" i="12"/>
  <c r="G81" i="12"/>
  <c r="Q81" i="12" s="1"/>
  <c r="R81" i="12" s="1"/>
  <c r="AI4" i="12"/>
  <c r="S16" i="13" s="1"/>
  <c r="Y16" i="13" s="1"/>
  <c r="AU17" i="12"/>
  <c r="AU15" i="12"/>
  <c r="AU13" i="12"/>
  <c r="G35" i="12"/>
  <c r="G39" i="12"/>
  <c r="AT59" i="12"/>
  <c r="G59" i="12"/>
  <c r="Q59" i="12" s="1"/>
  <c r="R59" i="12" s="1"/>
  <c r="AT119" i="12"/>
  <c r="G119" i="12"/>
  <c r="Q119" i="12" s="1"/>
  <c r="R119" i="12" s="1"/>
  <c r="G93" i="12"/>
  <c r="Q93" i="12" s="1"/>
  <c r="R93" i="12" s="1"/>
  <c r="AT93" i="12"/>
  <c r="AT65" i="12"/>
  <c r="G65" i="12"/>
  <c r="Q65" i="12" s="1"/>
  <c r="R65" i="12" s="1"/>
  <c r="G117" i="12"/>
  <c r="Q117" i="12" s="1"/>
  <c r="R117" i="12" s="1"/>
  <c r="AT117" i="12"/>
  <c r="G109" i="12"/>
  <c r="Q109" i="12" s="1"/>
  <c r="R109" i="12" s="1"/>
  <c r="AT109" i="12"/>
  <c r="AT55" i="12"/>
  <c r="G55" i="12"/>
  <c r="Q55" i="12" s="1"/>
  <c r="R55" i="12" s="1"/>
  <c r="AT57" i="12"/>
  <c r="G57" i="12"/>
  <c r="Q57" i="12" s="1"/>
  <c r="R57" i="12" s="1"/>
  <c r="G77" i="12"/>
  <c r="Q77" i="12" s="1"/>
  <c r="R77" i="12" s="1"/>
  <c r="AT77" i="12"/>
  <c r="G49" i="12"/>
  <c r="G51" i="12"/>
  <c r="G125" i="12"/>
  <c r="Q125" i="12" s="1"/>
  <c r="R125" i="12" s="1"/>
  <c r="AT125" i="12"/>
  <c r="G123" i="12"/>
  <c r="Q123" i="12" s="1"/>
  <c r="R123" i="12" s="1"/>
  <c r="AT123" i="12"/>
  <c r="AT61" i="12"/>
  <c r="G61" i="12"/>
  <c r="Q61" i="12" s="1"/>
  <c r="R61" i="12" s="1"/>
  <c r="G121" i="12"/>
  <c r="Q121" i="12" s="1"/>
  <c r="R121" i="12" s="1"/>
  <c r="AT121" i="12"/>
  <c r="G75" i="12"/>
  <c r="Q75" i="12" s="1"/>
  <c r="R75" i="12" s="1"/>
  <c r="AT75" i="12"/>
  <c r="AT95" i="12"/>
  <c r="G95" i="12"/>
  <c r="Q95" i="12" s="1"/>
  <c r="R95" i="12" s="1"/>
  <c r="AK4" i="12"/>
  <c r="S21" i="13" s="1"/>
  <c r="Y21" i="13" s="1"/>
  <c r="G29" i="12"/>
  <c r="AT103" i="12"/>
  <c r="G103" i="12"/>
  <c r="Q103" i="12" s="1"/>
  <c r="R103" i="12" s="1"/>
  <c r="G105" i="12"/>
  <c r="Q105" i="12" s="1"/>
  <c r="R105" i="12" s="1"/>
  <c r="AT105" i="12"/>
  <c r="G33" i="12"/>
  <c r="AT69" i="12"/>
  <c r="G69" i="12"/>
  <c r="Q69" i="12" s="1"/>
  <c r="R69" i="12" s="1"/>
  <c r="G71" i="12"/>
  <c r="Q71" i="12" s="1"/>
  <c r="R71" i="12" s="1"/>
  <c r="AT71" i="12"/>
  <c r="G79" i="12"/>
  <c r="Q79" i="12" s="1"/>
  <c r="R79" i="12" s="1"/>
  <c r="AT79" i="12"/>
  <c r="AT73" i="12"/>
  <c r="G73" i="12"/>
  <c r="Q73" i="12" s="1"/>
  <c r="R73" i="12" s="1"/>
  <c r="AT113" i="12"/>
  <c r="G113" i="12"/>
  <c r="Q113" i="12" s="1"/>
  <c r="R113" i="12" s="1"/>
  <c r="G85" i="12"/>
  <c r="Q85" i="12" s="1"/>
  <c r="R85" i="12" s="1"/>
  <c r="AT85" i="12"/>
  <c r="AM4" i="12"/>
  <c r="S28" i="13" s="1"/>
  <c r="Y28" i="13" s="1"/>
  <c r="AU7" i="12"/>
  <c r="AG4" i="12"/>
  <c r="S11" i="13" s="1"/>
  <c r="Y11" i="13" s="1"/>
  <c r="AO4" i="12"/>
  <c r="S33" i="13" s="1"/>
  <c r="Y33" i="13" s="1"/>
  <c r="G27" i="12"/>
  <c r="G13" i="12"/>
  <c r="G11" i="12"/>
  <c r="J25" i="12"/>
  <c r="G15" i="12"/>
  <c r="G16" i="12"/>
  <c r="J23" i="12"/>
  <c r="G9" i="12"/>
  <c r="J8" i="12"/>
  <c r="G20" i="12"/>
  <c r="J12" i="12"/>
  <c r="J11" i="12"/>
  <c r="G23" i="12"/>
  <c r="Q23" i="12" s="1"/>
  <c r="J7" i="12"/>
  <c r="J24" i="12"/>
  <c r="G17" i="12"/>
  <c r="J14" i="12"/>
  <c r="J15" i="12"/>
  <c r="G19" i="12"/>
  <c r="G26" i="12"/>
  <c r="G8" i="12"/>
  <c r="J16" i="12"/>
  <c r="G12" i="12"/>
  <c r="J18" i="12"/>
  <c r="J26" i="12"/>
  <c r="J21" i="12"/>
  <c r="G14" i="12"/>
  <c r="J22" i="12"/>
  <c r="J19" i="12"/>
  <c r="Q19" i="12" s="1"/>
  <c r="G10" i="12"/>
  <c r="J13" i="12"/>
  <c r="G25" i="12"/>
  <c r="Q25" i="12" s="1"/>
  <c r="G18" i="12"/>
  <c r="J20" i="12"/>
  <c r="G22" i="12"/>
  <c r="G24" i="12"/>
  <c r="J17" i="12"/>
  <c r="J9" i="12"/>
  <c r="G21" i="12"/>
  <c r="J10" i="12"/>
  <c r="G7" i="12"/>
  <c r="Q7" i="12" s="1"/>
  <c r="Q32" i="12" l="1"/>
  <c r="AT47" i="12"/>
  <c r="AT37" i="12"/>
  <c r="AT29" i="12"/>
  <c r="AT49" i="12"/>
  <c r="Q20" i="12"/>
  <c r="AT45" i="12"/>
  <c r="AT35" i="12"/>
  <c r="AT33" i="12"/>
  <c r="Q9" i="12"/>
  <c r="AT53" i="12"/>
  <c r="Q42" i="12"/>
  <c r="Q30" i="12"/>
  <c r="Q50" i="12"/>
  <c r="Q14" i="12"/>
  <c r="Q12" i="12"/>
  <c r="Q8" i="12"/>
  <c r="R7" i="12" s="1"/>
  <c r="Q53" i="12"/>
  <c r="R53" i="12" s="1"/>
  <c r="Q51" i="12"/>
  <c r="R51" i="12" s="1"/>
  <c r="Q47" i="12"/>
  <c r="R47" i="12" s="1"/>
  <c r="Q41" i="12"/>
  <c r="R41" i="12" s="1"/>
  <c r="Q35" i="12"/>
  <c r="R35" i="12" s="1"/>
  <c r="Q27" i="12"/>
  <c r="R27" i="12" s="1"/>
  <c r="Q29" i="12"/>
  <c r="Q49" i="12"/>
  <c r="R49" i="12" s="1"/>
  <c r="Q37" i="12"/>
  <c r="R37" i="12" s="1"/>
  <c r="Q45" i="12"/>
  <c r="R45" i="12" s="1"/>
  <c r="Q33" i="12"/>
  <c r="R33" i="12" s="1"/>
  <c r="Q43" i="12"/>
  <c r="R43" i="12" s="1"/>
  <c r="Q39" i="12"/>
  <c r="R39" i="12" s="1"/>
  <c r="Q31" i="12"/>
  <c r="R31" i="12" s="1"/>
  <c r="AA4" i="12"/>
  <c r="S26" i="13" s="1"/>
  <c r="Y26" i="13" s="1"/>
  <c r="Q15" i="12"/>
  <c r="AT21" i="12"/>
  <c r="AT15" i="12"/>
  <c r="AT11" i="12"/>
  <c r="AT25" i="12"/>
  <c r="AT17" i="12"/>
  <c r="AT9" i="12"/>
  <c r="Q16" i="12"/>
  <c r="AT19" i="12"/>
  <c r="AT23" i="12"/>
  <c r="Q21" i="12"/>
  <c r="Q17" i="12"/>
  <c r="Q22" i="12"/>
  <c r="Q18" i="12"/>
  <c r="Q13" i="12"/>
  <c r="Q26" i="12"/>
  <c r="R25" i="12" s="1"/>
  <c r="U4" i="12"/>
  <c r="S9" i="13" s="1"/>
  <c r="Y9" i="13" s="1"/>
  <c r="AT13" i="12"/>
  <c r="X4" i="12"/>
  <c r="S18" i="13" s="1"/>
  <c r="Y18" i="13" s="1"/>
  <c r="AD4" i="12"/>
  <c r="S35" i="13" s="1"/>
  <c r="Y35" i="13" s="1"/>
  <c r="AE4" i="12"/>
  <c r="S36" i="13" s="1"/>
  <c r="Y36" i="13" s="1"/>
  <c r="Q10" i="12"/>
  <c r="Z4" i="12"/>
  <c r="S25" i="13" s="1"/>
  <c r="Y25" i="13" s="1"/>
  <c r="Q24" i="12"/>
  <c r="R23" i="12" s="1"/>
  <c r="Q11" i="12"/>
  <c r="R11" i="12" s="1"/>
  <c r="V4" i="12"/>
  <c r="S13" i="13" s="1"/>
  <c r="Y13" i="13" s="1"/>
  <c r="Y4" i="12"/>
  <c r="S19" i="13" s="1"/>
  <c r="Y19" i="13" s="1"/>
  <c r="W4" i="12"/>
  <c r="S14" i="13" s="1"/>
  <c r="Y14" i="13" s="1"/>
  <c r="AC4" i="12"/>
  <c r="S31" i="13" s="1"/>
  <c r="Y31" i="13" s="1"/>
  <c r="T4" i="12"/>
  <c r="S8" i="13" s="1"/>
  <c r="Y8" i="13" s="1"/>
  <c r="AB4" i="12"/>
  <c r="S30" i="13" s="1"/>
  <c r="Y30" i="13" s="1"/>
  <c r="R19" i="12"/>
  <c r="R9" i="12" l="1"/>
  <c r="R29" i="12"/>
  <c r="R13" i="12"/>
  <c r="Y29" i="13"/>
  <c r="R15" i="12"/>
  <c r="R21" i="12"/>
  <c r="R17" i="12"/>
  <c r="Y12" i="13"/>
  <c r="Y34" i="13"/>
  <c r="Y22" i="13"/>
  <c r="Y39" i="13"/>
  <c r="Y17" i="13"/>
  <c r="P3" i="12" l="1"/>
  <c r="Y40" i="13"/>
  <c r="Y23" i="13"/>
  <c r="W6" i="13" l="1"/>
</calcChain>
</file>

<file path=xl/sharedStrings.xml><?xml version="1.0" encoding="utf-8"?>
<sst xmlns="http://schemas.openxmlformats.org/spreadsheetml/2006/main" count="666" uniqueCount="263">
  <si>
    <t>学年</t>
    <rPh sb="0" eb="2">
      <t>ガクネン</t>
    </rPh>
    <phoneticPr fontId="2"/>
  </si>
  <si>
    <t>№</t>
    <phoneticPr fontId="2"/>
  </si>
  <si>
    <t>氏名</t>
    <rPh sb="0" eb="2">
      <t>シメイ</t>
    </rPh>
    <phoneticPr fontId="2"/>
  </si>
  <si>
    <t>生年</t>
    <rPh sb="0" eb="2">
      <t>セイネン</t>
    </rPh>
    <phoneticPr fontId="2"/>
  </si>
  <si>
    <t>走幅跳</t>
    <rPh sb="0" eb="1">
      <t>ハシ</t>
    </rPh>
    <rPh sb="1" eb="3">
      <t>ハバト</t>
    </rPh>
    <phoneticPr fontId="2"/>
  </si>
  <si>
    <t>男子種目</t>
    <rPh sb="0" eb="2">
      <t>ダンシ</t>
    </rPh>
    <rPh sb="2" eb="4">
      <t>シュモク</t>
    </rPh>
    <phoneticPr fontId="2"/>
  </si>
  <si>
    <t>所属</t>
    <rPh sb="0" eb="2">
      <t>ショゾク</t>
    </rPh>
    <phoneticPr fontId="2"/>
  </si>
  <si>
    <t>400m</t>
    <phoneticPr fontId="2"/>
  </si>
  <si>
    <t>110mH</t>
    <phoneticPr fontId="2"/>
  </si>
  <si>
    <t>走高跳</t>
    <rPh sb="0" eb="1">
      <t>ハシ</t>
    </rPh>
    <rPh sb="1" eb="3">
      <t>タカト</t>
    </rPh>
    <phoneticPr fontId="2"/>
  </si>
  <si>
    <t>砲丸投</t>
    <rPh sb="0" eb="3">
      <t>ホウガンナ</t>
    </rPh>
    <phoneticPr fontId="2"/>
  </si>
  <si>
    <t>例１</t>
    <rPh sb="0" eb="1">
      <t>レイ</t>
    </rPh>
    <phoneticPr fontId="2"/>
  </si>
  <si>
    <t>例２</t>
    <rPh sb="0" eb="1">
      <t>レイ</t>
    </rPh>
    <phoneticPr fontId="2"/>
  </si>
  <si>
    <t>陸協名</t>
    <rPh sb="0" eb="2">
      <t>リクキョウ</t>
    </rPh>
    <rPh sb="2" eb="3">
      <t>メイ</t>
    </rPh>
    <phoneticPr fontId="2"/>
  </si>
  <si>
    <t>陸協</t>
    <rPh sb="0" eb="2">
      <t>リクキョウ</t>
    </rPh>
    <phoneticPr fontId="2"/>
  </si>
  <si>
    <t>種目</t>
    <rPh sb="0" eb="2">
      <t>シュモク</t>
    </rPh>
    <phoneticPr fontId="2"/>
  </si>
  <si>
    <t>風力</t>
    <rPh sb="0" eb="2">
      <t>フウリョク</t>
    </rPh>
    <phoneticPr fontId="2"/>
  </si>
  <si>
    <t>1500m</t>
    <phoneticPr fontId="2"/>
  </si>
  <si>
    <t>5000m</t>
    <phoneticPr fontId="2"/>
  </si>
  <si>
    <t>棒高跳</t>
    <rPh sb="0" eb="3">
      <t>ボウタカト</t>
    </rPh>
    <phoneticPr fontId="2"/>
  </si>
  <si>
    <t>ﾊﾝﾏｰ投</t>
    <rPh sb="4" eb="5">
      <t>ナ</t>
    </rPh>
    <phoneticPr fontId="2"/>
  </si>
  <si>
    <t>800m</t>
    <phoneticPr fontId="2"/>
  </si>
  <si>
    <t>円盤投</t>
    <rPh sb="0" eb="3">
      <t>エンバンナ</t>
    </rPh>
    <phoneticPr fontId="2"/>
  </si>
  <si>
    <t>やり投</t>
    <rPh sb="2" eb="3">
      <t>ナ</t>
    </rPh>
    <phoneticPr fontId="2"/>
  </si>
  <si>
    <t>5000m</t>
  </si>
  <si>
    <t>入力上の注意</t>
    <rPh sb="0" eb="2">
      <t>ニュウリョク</t>
    </rPh>
    <rPh sb="2" eb="3">
      <t>ジョウ</t>
    </rPh>
    <rPh sb="4" eb="6">
      <t>チュウイ</t>
    </rPh>
    <phoneticPr fontId="2"/>
  </si>
  <si>
    <t>５文字以上の氏名にはスペースが入りません。</t>
    <rPh sb="1" eb="5">
      <t>モジイジョウ</t>
    </rPh>
    <rPh sb="6" eb="8">
      <t>シメイ</t>
    </rPh>
    <rPh sb="15" eb="16">
      <t>ハイ</t>
    </rPh>
    <phoneticPr fontId="2"/>
  </si>
  <si>
    <t>（例）</t>
    <rPh sb="1" eb="2">
      <t>レイ</t>
    </rPh>
    <phoneticPr fontId="2"/>
  </si>
  <si>
    <t>所属名を全角で入力して下さい。学校の場合は最後に必ず「～大」「～高」「～中」をつけて下さい。</t>
    <rPh sb="0" eb="2">
      <t>ショゾク</t>
    </rPh>
    <rPh sb="2" eb="3">
      <t>メイ</t>
    </rPh>
    <rPh sb="4" eb="6">
      <t>ゼンカク</t>
    </rPh>
    <rPh sb="7" eb="9">
      <t>ニュウリョク</t>
    </rPh>
    <rPh sb="11" eb="12">
      <t>クダ</t>
    </rPh>
    <rPh sb="15" eb="17">
      <t>ガッコウ</t>
    </rPh>
    <rPh sb="18" eb="20">
      <t>バアイ</t>
    </rPh>
    <rPh sb="21" eb="23">
      <t>サイゴ</t>
    </rPh>
    <rPh sb="24" eb="25">
      <t>カナラ</t>
    </rPh>
    <rPh sb="28" eb="29">
      <t>ダイ</t>
    </rPh>
    <rPh sb="32" eb="33">
      <t>コウ</t>
    </rPh>
    <rPh sb="36" eb="37">
      <t>チュウ</t>
    </rPh>
    <rPh sb="42" eb="43">
      <t>クダ</t>
    </rPh>
    <phoneticPr fontId="2"/>
  </si>
  <si>
    <t>出場種目</t>
    <rPh sb="0" eb="2">
      <t>シュツジョウ</t>
    </rPh>
    <rPh sb="2" eb="4">
      <t>シュモク</t>
    </rPh>
    <phoneticPr fontId="2"/>
  </si>
  <si>
    <t>「１２秒３４」　→　「12.34」</t>
    <rPh sb="3" eb="4">
      <t>ビョウ</t>
    </rPh>
    <phoneticPr fontId="2"/>
  </si>
  <si>
    <t>「６ｍ７６」　→　「6.76」</t>
    <phoneticPr fontId="2"/>
  </si>
  <si>
    <t>ﾌﾘｶﾞﾅ</t>
    <phoneticPr fontId="2"/>
  </si>
  <si>
    <t>中学校の場合は、市町村名を先頭につけて下さい。市町村名がそのまま学校名の場合は必要ありません。</t>
    <rPh sb="0" eb="3">
      <t>チュウガッコウ</t>
    </rPh>
    <rPh sb="4" eb="6">
      <t>バアイ</t>
    </rPh>
    <rPh sb="8" eb="11">
      <t>シチョウソン</t>
    </rPh>
    <rPh sb="11" eb="12">
      <t>メイ</t>
    </rPh>
    <rPh sb="13" eb="15">
      <t>セントウ</t>
    </rPh>
    <rPh sb="19" eb="20">
      <t>クダ</t>
    </rPh>
    <rPh sb="23" eb="26">
      <t>シチョウソン</t>
    </rPh>
    <rPh sb="26" eb="27">
      <t>メイ</t>
    </rPh>
    <rPh sb="32" eb="34">
      <t>ガッコウ</t>
    </rPh>
    <rPh sb="34" eb="35">
      <t>メイ</t>
    </rPh>
    <rPh sb="36" eb="38">
      <t>バアイ</t>
    </rPh>
    <rPh sb="39" eb="41">
      <t>ヒツヨウ</t>
    </rPh>
    <phoneticPr fontId="2"/>
  </si>
  <si>
    <t>※ お手数をおかけしますが、どうぞよろしくお願いいたします。</t>
    <rPh sb="3" eb="5">
      <t>テスウ</t>
    </rPh>
    <rPh sb="22" eb="23">
      <t>ネガ</t>
    </rPh>
    <phoneticPr fontId="2"/>
  </si>
  <si>
    <t>申込責任者</t>
    <rPh sb="0" eb="1">
      <t>モウ</t>
    </rPh>
    <rPh sb="1" eb="2">
      <t>コ</t>
    </rPh>
    <rPh sb="2" eb="5">
      <t>セキニンシャ</t>
    </rPh>
    <phoneticPr fontId="2"/>
  </si>
  <si>
    <t>1500m</t>
  </si>
  <si>
    <t>ﾌﾘｶﾞﾅ</t>
    <phoneticPr fontId="2"/>
  </si>
  <si>
    <t>氏　名</t>
    <rPh sb="0" eb="1">
      <t>ウジ</t>
    </rPh>
    <rPh sb="2" eb="3">
      <t>メイ</t>
    </rPh>
    <phoneticPr fontId="2"/>
  </si>
  <si>
    <t>所　属</t>
    <rPh sb="0" eb="1">
      <t>トコロ</t>
    </rPh>
    <rPh sb="2" eb="3">
      <t>ゾク</t>
    </rPh>
    <phoneticPr fontId="2"/>
  </si>
  <si>
    <t>陸協</t>
    <rPh sb="0" eb="1">
      <t>リク</t>
    </rPh>
    <rPh sb="1" eb="2">
      <t>キョウ</t>
    </rPh>
    <phoneticPr fontId="2"/>
  </si>
  <si>
    <t>男子</t>
    <rPh sb="0" eb="2">
      <t>ダンシ</t>
    </rPh>
    <phoneticPr fontId="2"/>
  </si>
  <si>
    <t>400mH</t>
    <phoneticPr fontId="2"/>
  </si>
  <si>
    <t>三段跳</t>
    <rPh sb="0" eb="3">
      <t>サンダント</t>
    </rPh>
    <phoneticPr fontId="2"/>
  </si>
  <si>
    <t>200m</t>
    <phoneticPr fontId="2"/>
  </si>
  <si>
    <t>10000m</t>
    <phoneticPr fontId="2"/>
  </si>
  <si>
    <t>3000mSC</t>
    <phoneticPr fontId="2"/>
  </si>
  <si>
    <t>10000mW</t>
    <phoneticPr fontId="2"/>
  </si>
  <si>
    <t>十種競技</t>
    <rPh sb="0" eb="2">
      <t>１０シュ</t>
    </rPh>
    <rPh sb="2" eb="4">
      <t>キョウギ</t>
    </rPh>
    <phoneticPr fontId="2"/>
  </si>
  <si>
    <t>400mR</t>
    <phoneticPr fontId="2"/>
  </si>
  <si>
    <t>1600mR</t>
    <phoneticPr fontId="2"/>
  </si>
  <si>
    <t>リレーの欄の入力  (400mR,1600mR)</t>
    <rPh sb="4" eb="5">
      <t>ラン</t>
    </rPh>
    <rPh sb="6" eb="8">
      <t>ニュウリョク</t>
    </rPh>
    <phoneticPr fontId="2"/>
  </si>
  <si>
    <t>100m</t>
  </si>
  <si>
    <t>3000mSC</t>
  </si>
  <si>
    <t>なお、「分」はピリオド「 . 」で入力して下さい。</t>
    <rPh sb="4" eb="5">
      <t>フン</t>
    </rPh>
    <rPh sb="17" eb="19">
      <t>ニュウリョク</t>
    </rPh>
    <rPh sb="21" eb="22">
      <t>クダ</t>
    </rPh>
    <phoneticPr fontId="2"/>
  </si>
  <si>
    <t>「１６分４８秒２５」　→　「16.48.25」</t>
    <rPh sb="3" eb="4">
      <t>フン</t>
    </rPh>
    <rPh sb="6" eb="7">
      <t>ビョウ</t>
    </rPh>
    <phoneticPr fontId="2"/>
  </si>
  <si>
    <t>種目によっては風力(＋，－)を半角英数で入力して下さい。</t>
    <rPh sb="0" eb="2">
      <t>シュモク</t>
    </rPh>
    <rPh sb="7" eb="9">
      <t>フウリョク</t>
    </rPh>
    <rPh sb="15" eb="17">
      <t>ハンカク</t>
    </rPh>
    <rPh sb="17" eb="19">
      <t>エイスウ</t>
    </rPh>
    <rPh sb="20" eb="22">
      <t>ニュウリョク</t>
    </rPh>
    <rPh sb="24" eb="25">
      <t>クダ</t>
    </rPh>
    <phoneticPr fontId="2"/>
  </si>
  <si>
    <t>全角にて入力します。苗字と名前の間に全角スペースを１つ入れてください。</t>
    <rPh sb="0" eb="2">
      <t>ゼンカク</t>
    </rPh>
    <rPh sb="4" eb="6">
      <t>ニュウリョク</t>
    </rPh>
    <rPh sb="10" eb="12">
      <t>ミョウジ</t>
    </rPh>
    <rPh sb="13" eb="15">
      <t>ナマエ</t>
    </rPh>
    <rPh sb="16" eb="17">
      <t>アイダ</t>
    </rPh>
    <rPh sb="18" eb="20">
      <t>ゼンカク</t>
    </rPh>
    <rPh sb="27" eb="28">
      <t>イ</t>
    </rPh>
    <phoneticPr fontId="2"/>
  </si>
  <si>
    <t>1994年生まれ　→　「1994」</t>
    <rPh sb="4" eb="5">
      <t>ネン</t>
    </rPh>
    <rPh sb="5" eb="6">
      <t>ウ</t>
    </rPh>
    <phoneticPr fontId="2"/>
  </si>
  <si>
    <t>400mH</t>
  </si>
  <si>
    <t>110mH</t>
  </si>
  <si>
    <t>800m</t>
  </si>
  <si>
    <t>10000mW</t>
  </si>
  <si>
    <t>400m</t>
  </si>
  <si>
    <r>
      <rPr>
        <b/>
        <sz val="10"/>
        <rFont val="ＭＳ Ｐゴシック"/>
        <family val="3"/>
        <charset val="128"/>
      </rPr>
      <t>「区分」</t>
    </r>
    <r>
      <rPr>
        <sz val="10"/>
        <rFont val="ＭＳ Ｐゴシック"/>
        <family val="3"/>
        <charset val="128"/>
      </rPr>
      <t>と</t>
    </r>
    <r>
      <rPr>
        <b/>
        <sz val="10"/>
        <rFont val="ＭＳ Ｐゴシック"/>
        <family val="3"/>
        <charset val="128"/>
      </rPr>
      <t>「種目」</t>
    </r>
    <r>
      <rPr>
        <sz val="10"/>
        <rFont val="ＭＳ Ｐゴシック"/>
        <family val="3"/>
        <charset val="128"/>
      </rPr>
      <t>は</t>
    </r>
    <r>
      <rPr>
        <b/>
        <sz val="10"/>
        <color indexed="10"/>
        <rFont val="ＭＳ Ｐゴシック"/>
        <family val="3"/>
        <charset val="128"/>
      </rPr>
      <t>必ずリスト</t>
    </r>
    <r>
      <rPr>
        <sz val="10"/>
        <rFont val="ＭＳ Ｐゴシック"/>
        <family val="3"/>
        <charset val="128"/>
      </rPr>
      <t>から選んでください。</t>
    </r>
    <rPh sb="1" eb="3">
      <t>クブン</t>
    </rPh>
    <rPh sb="6" eb="8">
      <t>シュモク</t>
    </rPh>
    <rPh sb="10" eb="11">
      <t>カナラ</t>
    </rPh>
    <rPh sb="17" eb="18">
      <t>エラ</t>
    </rPh>
    <phoneticPr fontId="2"/>
  </si>
  <si>
    <r>
      <t>「最高記録」は半角数字と「ｍ」や「秒」については、ピリオド「</t>
    </r>
    <r>
      <rPr>
        <b/>
        <sz val="10"/>
        <rFont val="ＭＳ Ｐゴシック"/>
        <family val="3"/>
        <charset val="128"/>
      </rPr>
      <t xml:space="preserve">. </t>
    </r>
    <r>
      <rPr>
        <sz val="10"/>
        <rFont val="ＭＳ Ｐゴシック"/>
        <family val="3"/>
        <charset val="128"/>
      </rPr>
      <t>」で入力して下さい。</t>
    </r>
    <rPh sb="1" eb="3">
      <t>サイコウ</t>
    </rPh>
    <rPh sb="3" eb="5">
      <t>キロク</t>
    </rPh>
    <rPh sb="7" eb="9">
      <t>ハンカク</t>
    </rPh>
    <rPh sb="9" eb="11">
      <t>スウジ</t>
    </rPh>
    <rPh sb="17" eb="18">
      <t>ビョウ</t>
    </rPh>
    <rPh sb="34" eb="36">
      <t>ニュウリョク</t>
    </rPh>
    <rPh sb="38" eb="39">
      <t>クダ</t>
    </rPh>
    <phoneticPr fontId="2"/>
  </si>
  <si>
    <t>　本大会参加の申込み方法は、各陸協にてコンピューターデータによるファイルの提出をお願いいたします。本大会の記録処理および競技プログラムの作成は、コンピューターで処理し実施されます。大会準備にかかる作業の効率化のためご協力ください。下記の入力方法を参考にし、誤入力のないようよろしくお願いいたします。</t>
    <rPh sb="1" eb="4">
      <t>ホンタイカイ</t>
    </rPh>
    <rPh sb="4" eb="6">
      <t>サンカ</t>
    </rPh>
    <rPh sb="7" eb="9">
      <t>モウシコ</t>
    </rPh>
    <rPh sb="10" eb="12">
      <t>ホウホウ</t>
    </rPh>
    <rPh sb="14" eb="15">
      <t>カク</t>
    </rPh>
    <rPh sb="15" eb="16">
      <t>リク</t>
    </rPh>
    <rPh sb="16" eb="17">
      <t>キョウ</t>
    </rPh>
    <rPh sb="37" eb="39">
      <t>テイシュツ</t>
    </rPh>
    <rPh sb="41" eb="42">
      <t>ネガ</t>
    </rPh>
    <rPh sb="49" eb="52">
      <t>ホンタイカイ</t>
    </rPh>
    <rPh sb="53" eb="55">
      <t>キロク</t>
    </rPh>
    <rPh sb="55" eb="57">
      <t>ショリ</t>
    </rPh>
    <rPh sb="60" eb="62">
      <t>キョウギ</t>
    </rPh>
    <rPh sb="68" eb="70">
      <t>サクセイ</t>
    </rPh>
    <rPh sb="80" eb="82">
      <t>ショリ</t>
    </rPh>
    <rPh sb="83" eb="85">
      <t>ジッシ</t>
    </rPh>
    <rPh sb="90" eb="92">
      <t>タイカイ</t>
    </rPh>
    <rPh sb="92" eb="94">
      <t>ジュンビ</t>
    </rPh>
    <rPh sb="98" eb="100">
      <t>サギョウ</t>
    </rPh>
    <rPh sb="101" eb="104">
      <t>コウリツカ</t>
    </rPh>
    <rPh sb="108" eb="110">
      <t>キョウリョク</t>
    </rPh>
    <rPh sb="115" eb="117">
      <t>カキ</t>
    </rPh>
    <rPh sb="118" eb="120">
      <t>ニュウリョク</t>
    </rPh>
    <rPh sb="120" eb="122">
      <t>ホウホウ</t>
    </rPh>
    <rPh sb="123" eb="125">
      <t>サンコウ</t>
    </rPh>
    <rPh sb="128" eb="129">
      <t>ゴ</t>
    </rPh>
    <rPh sb="129" eb="131">
      <t>ニュウリョク</t>
    </rPh>
    <rPh sb="141" eb="142">
      <t>ネガ</t>
    </rPh>
    <phoneticPr fontId="11"/>
  </si>
  <si>
    <t>問い合わせ先</t>
    <rPh sb="0" eb="1">
      <t>ト</t>
    </rPh>
    <rPh sb="2" eb="3">
      <t>ア</t>
    </rPh>
    <rPh sb="5" eb="6">
      <t>サキ</t>
    </rPh>
    <phoneticPr fontId="2"/>
  </si>
  <si>
    <t>●大会全般について</t>
    <rPh sb="1" eb="3">
      <t>タイカイ</t>
    </rPh>
    <rPh sb="3" eb="5">
      <t>ゼンパン</t>
    </rPh>
    <phoneticPr fontId="2"/>
  </si>
  <si>
    <t>●申込データの作成について</t>
    <rPh sb="1" eb="3">
      <t>モウシコミ</t>
    </rPh>
    <rPh sb="7" eb="9">
      <t>サクセイ</t>
    </rPh>
    <phoneticPr fontId="2"/>
  </si>
  <si>
    <r>
      <t>以下の点については、</t>
    </r>
    <r>
      <rPr>
        <b/>
        <i/>
        <sz val="10"/>
        <color rgb="FFFF0000"/>
        <rFont val="ＭＳ Ｐゴシック"/>
        <family val="3"/>
        <charset val="128"/>
      </rPr>
      <t>個人（団体）申込書の様式１</t>
    </r>
    <r>
      <rPr>
        <sz val="10"/>
        <rFont val="ＭＳ Ｐゴシック"/>
        <family val="3"/>
        <charset val="128"/>
      </rPr>
      <t>で既に記載されております。</t>
    </r>
    <rPh sb="0" eb="2">
      <t>イカ</t>
    </rPh>
    <rPh sb="3" eb="4">
      <t>テン</t>
    </rPh>
    <rPh sb="10" eb="12">
      <t>コジン</t>
    </rPh>
    <rPh sb="13" eb="15">
      <t>ダンタイ</t>
    </rPh>
    <rPh sb="16" eb="19">
      <t>モウシコミショ</t>
    </rPh>
    <rPh sb="20" eb="22">
      <t>ヨウシキ</t>
    </rPh>
    <rPh sb="24" eb="25">
      <t>スデ</t>
    </rPh>
    <rPh sb="26" eb="28">
      <t>キサイ</t>
    </rPh>
    <phoneticPr fontId="2"/>
  </si>
  <si>
    <t>４文字の氏名　→　「北海＿太郎」（苗字と名前の間に全角スペースを１つ入れる）</t>
    <rPh sb="4" eb="6">
      <t>シメイ</t>
    </rPh>
    <rPh sb="10" eb="12">
      <t>ホッカイ</t>
    </rPh>
    <rPh sb="13" eb="15">
      <t>タロウ</t>
    </rPh>
    <rPh sb="17" eb="19">
      <t>ミョウジ</t>
    </rPh>
    <rPh sb="20" eb="21">
      <t>メイ</t>
    </rPh>
    <rPh sb="21" eb="22">
      <t>マエ</t>
    </rPh>
    <rPh sb="23" eb="24">
      <t>アイダ</t>
    </rPh>
    <rPh sb="25" eb="27">
      <t>ゼンカク</t>
    </rPh>
    <rPh sb="34" eb="35">
      <t>イ</t>
    </rPh>
    <phoneticPr fontId="2"/>
  </si>
  <si>
    <t>半角ｶﾀｶﾅで入力して下さい。姓、名の間は必ず半角スペースを入れて下さい。(例)ﾎｯｶｲ_ﾀﾛｳ</t>
    <rPh sb="0" eb="2">
      <t>ハンカク</t>
    </rPh>
    <rPh sb="7" eb="9">
      <t>ニュウリョク</t>
    </rPh>
    <rPh sb="11" eb="12">
      <t>クダ</t>
    </rPh>
    <rPh sb="15" eb="16">
      <t>セイ</t>
    </rPh>
    <rPh sb="17" eb="18">
      <t>ナ</t>
    </rPh>
    <rPh sb="19" eb="20">
      <t>アイダ</t>
    </rPh>
    <rPh sb="21" eb="22">
      <t>カナラ</t>
    </rPh>
    <rPh sb="23" eb="25">
      <t>ハンカク</t>
    </rPh>
    <rPh sb="30" eb="31">
      <t>イ</t>
    </rPh>
    <rPh sb="33" eb="34">
      <t>クダ</t>
    </rPh>
    <rPh sb="38" eb="39">
      <t>レイ</t>
    </rPh>
    <phoneticPr fontId="2"/>
  </si>
  <si>
    <t>生まれた西暦年をリストから選択し、入力します。</t>
    <rPh sb="0" eb="1">
      <t>ウ</t>
    </rPh>
    <rPh sb="4" eb="6">
      <t>セイレキ</t>
    </rPh>
    <rPh sb="6" eb="7">
      <t>ネン</t>
    </rPh>
    <rPh sb="13" eb="15">
      <t>センタク</t>
    </rPh>
    <rPh sb="17" eb="19">
      <t>ニュウリョク</t>
    </rPh>
    <phoneticPr fontId="2"/>
  </si>
  <si>
    <t>本大会出場時の学年をリストから選択し、入力します。</t>
    <rPh sb="0" eb="1">
      <t>ホン</t>
    </rPh>
    <rPh sb="1" eb="3">
      <t>タイカイ</t>
    </rPh>
    <rPh sb="3" eb="5">
      <t>シュツジョウ</t>
    </rPh>
    <rPh sb="5" eb="6">
      <t>ジ</t>
    </rPh>
    <rPh sb="7" eb="9">
      <t>ガクネン</t>
    </rPh>
    <rPh sb="15" eb="17">
      <t>センタク</t>
    </rPh>
    <rPh sb="19" eb="21">
      <t>ニュウリョク</t>
    </rPh>
    <phoneticPr fontId="2"/>
  </si>
  <si>
    <t>出場する選手は、リストから選択します。</t>
    <rPh sb="0" eb="2">
      <t>シュツジョウ</t>
    </rPh>
    <rPh sb="4" eb="6">
      <t>センシュ</t>
    </rPh>
    <rPh sb="13" eb="15">
      <t>センタク</t>
    </rPh>
    <phoneticPr fontId="2"/>
  </si>
  <si>
    <r>
      <rPr>
        <b/>
        <sz val="10"/>
        <rFont val="ＭＳ Ｐゴシック"/>
        <family val="3"/>
        <charset val="128"/>
      </rPr>
      <t>「最高記録」</t>
    </r>
    <r>
      <rPr>
        <sz val="10"/>
        <rFont val="ＭＳ Ｐゴシック"/>
        <family val="3"/>
        <charset val="128"/>
      </rPr>
      <t>は</t>
    </r>
    <r>
      <rPr>
        <b/>
        <u/>
        <sz val="10"/>
        <rFont val="ＭＳ Ｐゴシック"/>
        <family val="3"/>
        <charset val="128"/>
      </rPr>
      <t>下の欄に入力</t>
    </r>
    <r>
      <rPr>
        <sz val="10"/>
        <rFont val="ＭＳ Ｐゴシック"/>
        <family val="3"/>
        <charset val="128"/>
      </rPr>
      <t>して下さい。</t>
    </r>
    <rPh sb="1" eb="3">
      <t>サイコウ</t>
    </rPh>
    <rPh sb="3" eb="5">
      <t>キロク</t>
    </rPh>
    <rPh sb="7" eb="8">
      <t>シタ</t>
    </rPh>
    <rPh sb="9" eb="10">
      <t>ラン</t>
    </rPh>
    <rPh sb="11" eb="13">
      <t>ニュウリョク</t>
    </rPh>
    <rPh sb="15" eb="16">
      <t>クダ</t>
    </rPh>
    <phoneticPr fontId="2"/>
  </si>
  <si>
    <t>性別</t>
    <rPh sb="0" eb="2">
      <t>セイベツ</t>
    </rPh>
    <phoneticPr fontId="2"/>
  </si>
  <si>
    <t>種目①</t>
    <rPh sb="0" eb="2">
      <t>シュモク</t>
    </rPh>
    <phoneticPr fontId="2"/>
  </si>
  <si>
    <t>種目②</t>
    <rPh sb="0" eb="2">
      <t>シュモク</t>
    </rPh>
    <phoneticPr fontId="2"/>
  </si>
  <si>
    <t>男</t>
  </si>
  <si>
    <t>北海　太郎</t>
  </si>
  <si>
    <t>ﾎｯｶｲ ﾀﾛｳ</t>
  </si>
  <si>
    <t>オホーツク</t>
  </si>
  <si>
    <t>4.14.00</t>
  </si>
  <si>
    <t>走幅跳</t>
  </si>
  <si>
    <t>男400mR</t>
  </si>
  <si>
    <t>男1600mR</t>
  </si>
  <si>
    <t>女</t>
  </si>
  <si>
    <t>100mH</t>
  </si>
  <si>
    <t>円盤投</t>
  </si>
  <si>
    <t>女400mR</t>
  </si>
  <si>
    <t>女1600mR</t>
  </si>
  <si>
    <t>女子合計人数</t>
    <rPh sb="0" eb="2">
      <t>ジョシ</t>
    </rPh>
    <rPh sb="2" eb="4">
      <t>ゴウケイ</t>
    </rPh>
    <rPh sb="4" eb="6">
      <t>ニンズウ</t>
    </rPh>
    <phoneticPr fontId="2"/>
  </si>
  <si>
    <t>男子合計人数</t>
    <rPh sb="0" eb="2">
      <t>ダンシ</t>
    </rPh>
    <rPh sb="2" eb="4">
      <t>ゴウケイ</t>
    </rPh>
    <rPh sb="4" eb="6">
      <t>ニンズウ</t>
    </rPh>
    <phoneticPr fontId="2"/>
  </si>
  <si>
    <t>所属名</t>
    <rPh sb="0" eb="3">
      <t>ショゾクメイ</t>
    </rPh>
    <phoneticPr fontId="2"/>
  </si>
  <si>
    <t>１　種　目</t>
    <rPh sb="2" eb="3">
      <t>タネ</t>
    </rPh>
    <rPh sb="4" eb="5">
      <t>メ</t>
    </rPh>
    <phoneticPr fontId="2"/>
  </si>
  <si>
    <t>２　種　目</t>
    <rPh sb="2" eb="3">
      <t>タネ</t>
    </rPh>
    <rPh sb="4" eb="5">
      <t>メ</t>
    </rPh>
    <phoneticPr fontId="2"/>
  </si>
  <si>
    <t>リ　レ　ー</t>
    <phoneticPr fontId="2"/>
  </si>
  <si>
    <t>ﾅﾝﾊﾞｰｶｰﾄﾞ</t>
    <phoneticPr fontId="2"/>
  </si>
  <si>
    <t>総合計</t>
    <rPh sb="0" eb="3">
      <t>ソウゴウケイ</t>
    </rPh>
    <phoneticPr fontId="2"/>
  </si>
  <si>
    <t>人</t>
    <rPh sb="0" eb="1">
      <t>ニン</t>
    </rPh>
    <phoneticPr fontId="2"/>
  </si>
  <si>
    <t>参加料</t>
    <rPh sb="0" eb="3">
      <t>サンカリョウ</t>
    </rPh>
    <phoneticPr fontId="2"/>
  </si>
  <si>
    <t>小計</t>
    <rPh sb="0" eb="2">
      <t>ショウケイ</t>
    </rPh>
    <phoneticPr fontId="2"/>
  </si>
  <si>
    <t>金額</t>
    <rPh sb="0" eb="2">
      <t>キンガク</t>
    </rPh>
    <phoneticPr fontId="2"/>
  </si>
  <si>
    <t>チーム</t>
    <phoneticPr fontId="2"/>
  </si>
  <si>
    <t>合計</t>
    <rPh sb="0" eb="2">
      <t>ゴウケイ</t>
    </rPh>
    <phoneticPr fontId="2"/>
  </si>
  <si>
    <t>男</t>
    <rPh sb="0" eb="1">
      <t>オトコ</t>
    </rPh>
    <phoneticPr fontId="2"/>
  </si>
  <si>
    <t>女</t>
    <rPh sb="0" eb="1">
      <t>オンナ</t>
    </rPh>
    <phoneticPr fontId="2"/>
  </si>
  <si>
    <t>１種目</t>
    <rPh sb="1" eb="3">
      <t>シュモク</t>
    </rPh>
    <phoneticPr fontId="2"/>
  </si>
  <si>
    <t>２種目</t>
    <rPh sb="1" eb="3">
      <t>シュモク</t>
    </rPh>
    <phoneticPr fontId="2"/>
  </si>
  <si>
    <t>女子</t>
    <rPh sb="0" eb="2">
      <t>ジョシ</t>
    </rPh>
    <phoneticPr fontId="2"/>
  </si>
  <si>
    <t>一般</t>
    <rPh sb="0" eb="2">
      <t>イッパン</t>
    </rPh>
    <phoneticPr fontId="2"/>
  </si>
  <si>
    <t>氏　　　名</t>
    <rPh sb="0" eb="1">
      <t>シ</t>
    </rPh>
    <rPh sb="4" eb="5">
      <t>メイ</t>
    </rPh>
    <phoneticPr fontId="2"/>
  </si>
  <si>
    <t>審判種別</t>
    <rPh sb="0" eb="2">
      <t>シンパン</t>
    </rPh>
    <rPh sb="2" eb="4">
      <t>シュベツ</t>
    </rPh>
    <phoneticPr fontId="2"/>
  </si>
  <si>
    <t>連　　絡　　先　　住　　所</t>
    <rPh sb="0" eb="1">
      <t>レン</t>
    </rPh>
    <rPh sb="3" eb="4">
      <t>ラク</t>
    </rPh>
    <rPh sb="6" eb="7">
      <t>サキ</t>
    </rPh>
    <rPh sb="9" eb="10">
      <t>ジュウ</t>
    </rPh>
    <rPh sb="12" eb="13">
      <t>ショ</t>
    </rPh>
    <phoneticPr fontId="2"/>
  </si>
  <si>
    <t>勤務先名</t>
    <rPh sb="0" eb="3">
      <t>キンムサキ</t>
    </rPh>
    <rPh sb="3" eb="4">
      <t>メイ</t>
    </rPh>
    <phoneticPr fontId="2"/>
  </si>
  <si>
    <t>様式５</t>
    <rPh sb="0" eb="2">
      <t>ヨウシキ</t>
    </rPh>
    <phoneticPr fontId="2"/>
  </si>
  <si>
    <t>北海道</t>
    <rPh sb="0" eb="3">
      <t>ホッカイドウ</t>
    </rPh>
    <phoneticPr fontId="1"/>
  </si>
  <si>
    <t>道南</t>
  </si>
  <si>
    <t>札幌</t>
  </si>
  <si>
    <t>釧路地方</t>
  </si>
  <si>
    <t>空知</t>
  </si>
  <si>
    <t>室蘭地方</t>
  </si>
  <si>
    <t>道央</t>
  </si>
  <si>
    <t>苫小牧</t>
  </si>
  <si>
    <t>十勝</t>
  </si>
  <si>
    <t>小樽後志</t>
  </si>
  <si>
    <t>道北</t>
  </si>
  <si>
    <t>様式６</t>
    <rPh sb="0" eb="2">
      <t>ヨウシキ</t>
    </rPh>
    <phoneticPr fontId="2"/>
  </si>
  <si>
    <t>種目別参加人数一覧</t>
    <rPh sb="0" eb="3">
      <t>シュモクベツ</t>
    </rPh>
    <rPh sb="3" eb="5">
      <t>サンカ</t>
    </rPh>
    <rPh sb="5" eb="7">
      <t>ニンズウ</t>
    </rPh>
    <rPh sb="7" eb="9">
      <t>イチラン</t>
    </rPh>
    <phoneticPr fontId="2"/>
  </si>
  <si>
    <t>人数</t>
    <rPh sb="0" eb="2">
      <t>ニンズウ</t>
    </rPh>
    <phoneticPr fontId="2"/>
  </si>
  <si>
    <t>≪男子≫</t>
    <rPh sb="1" eb="3">
      <t>ダンシ</t>
    </rPh>
    <phoneticPr fontId="2"/>
  </si>
  <si>
    <t>≪女子≫</t>
    <rPh sb="1" eb="3">
      <t>ジョシ</t>
    </rPh>
    <phoneticPr fontId="2"/>
  </si>
  <si>
    <t>200m</t>
  </si>
  <si>
    <t>10000m</t>
  </si>
  <si>
    <t>4×100mR</t>
  </si>
  <si>
    <t>4×400mR</t>
  </si>
  <si>
    <t>走高跳</t>
  </si>
  <si>
    <t>棒高跳</t>
  </si>
  <si>
    <t>三段跳</t>
  </si>
  <si>
    <t>砲丸投</t>
  </si>
  <si>
    <t>ﾊﾝﾏｰ投</t>
  </si>
  <si>
    <t>やり投</t>
  </si>
  <si>
    <t>十種競技</t>
  </si>
  <si>
    <t>男子合計人数</t>
  </si>
  <si>
    <t>七種競技</t>
    <rPh sb="0" eb="1">
      <t>７</t>
    </rPh>
    <phoneticPr fontId="2"/>
  </si>
  <si>
    <t>100m</t>
    <phoneticPr fontId="2"/>
  </si>
  <si>
    <t>リレー</t>
    <phoneticPr fontId="2"/>
  </si>
  <si>
    <t>中学</t>
    <rPh sb="0" eb="2">
      <t>チュウガク</t>
    </rPh>
    <phoneticPr fontId="2"/>
  </si>
  <si>
    <t>高校</t>
    <rPh sb="0" eb="2">
      <t>コウコウ</t>
    </rPh>
    <phoneticPr fontId="2"/>
  </si>
  <si>
    <t>性別</t>
    <rPh sb="0" eb="2">
      <t>セイベツ</t>
    </rPh>
    <phoneticPr fontId="2"/>
  </si>
  <si>
    <t>様式７へ</t>
    <rPh sb="0" eb="2">
      <t>ヨウシキ</t>
    </rPh>
    <phoneticPr fontId="2"/>
  </si>
  <si>
    <t>400mR</t>
  </si>
  <si>
    <t>1600mR</t>
  </si>
  <si>
    <t>区分</t>
    <rPh sb="0" eb="2">
      <t>クブン</t>
    </rPh>
    <phoneticPr fontId="2"/>
  </si>
  <si>
    <t>男女・所属別
人数カウント</t>
    <rPh sb="0" eb="2">
      <t>ダンジョ</t>
    </rPh>
    <rPh sb="3" eb="5">
      <t>ショゾク</t>
    </rPh>
    <rPh sb="5" eb="6">
      <t>ベツ</t>
    </rPh>
    <rPh sb="7" eb="9">
      <t>ニンズウ</t>
    </rPh>
    <phoneticPr fontId="2"/>
  </si>
  <si>
    <t>様式７</t>
    <rPh sb="0" eb="2">
      <t>ヨウシキ</t>
    </rPh>
    <phoneticPr fontId="2"/>
  </si>
  <si>
    <t>●</t>
    <phoneticPr fontId="2"/>
  </si>
  <si>
    <t>男女別合計</t>
    <rPh sb="0" eb="2">
      <t>ダンジョ</t>
    </rPh>
    <rPh sb="2" eb="3">
      <t>ベツ</t>
    </rPh>
    <rPh sb="3" eb="5">
      <t>ゴウケイ</t>
    </rPh>
    <phoneticPr fontId="2"/>
  </si>
  <si>
    <t>合計金額</t>
    <rPh sb="0" eb="2">
      <t>ゴウケイ</t>
    </rPh>
    <rPh sb="2" eb="4">
      <t>キンガク</t>
    </rPh>
    <phoneticPr fontId="2"/>
  </si>
  <si>
    <t>様式８</t>
    <rPh sb="0" eb="2">
      <t>ヨウシキ</t>
    </rPh>
    <phoneticPr fontId="2"/>
  </si>
  <si>
    <t>所属陸協別納金表</t>
    <rPh sb="0" eb="2">
      <t>ショゾク</t>
    </rPh>
    <rPh sb="2" eb="4">
      <t>リクキョウ</t>
    </rPh>
    <rPh sb="4" eb="5">
      <t>ベツ</t>
    </rPh>
    <rPh sb="5" eb="7">
      <t>ノウキン</t>
    </rPh>
    <rPh sb="7" eb="8">
      <t>ヒョウ</t>
    </rPh>
    <phoneticPr fontId="2"/>
  </si>
  <si>
    <t>陸協</t>
    <rPh sb="0" eb="2">
      <t>リクキョウ</t>
    </rPh>
    <phoneticPr fontId="2"/>
  </si>
  <si>
    <t>連絡先住所</t>
    <rPh sb="0" eb="3">
      <t>レンラクサキ</t>
    </rPh>
    <rPh sb="3" eb="5">
      <t>ジュウショ</t>
    </rPh>
    <phoneticPr fontId="2"/>
  </si>
  <si>
    <t>連絡先TEL</t>
    <rPh sb="0" eb="3">
      <t>レンラクサキ</t>
    </rPh>
    <phoneticPr fontId="2"/>
  </si>
  <si>
    <t>連絡先携帯</t>
    <rPh sb="0" eb="3">
      <t>レンラクサキ</t>
    </rPh>
    <rPh sb="3" eb="5">
      <t>ケイタイ</t>
    </rPh>
    <phoneticPr fontId="2"/>
  </si>
  <si>
    <t>リレー</t>
    <phoneticPr fontId="2"/>
  </si>
  <si>
    <t>ナンバー
カード</t>
    <phoneticPr fontId="2"/>
  </si>
  <si>
    <t>中学</t>
    <rPh sb="0" eb="2">
      <t>チュウガク</t>
    </rPh>
    <phoneticPr fontId="2"/>
  </si>
  <si>
    <t>高校</t>
    <rPh sb="0" eb="2">
      <t>コウコウ</t>
    </rPh>
    <phoneticPr fontId="2"/>
  </si>
  <si>
    <t>一般</t>
    <rPh sb="0" eb="2">
      <t>イッパン</t>
    </rPh>
    <phoneticPr fontId="2"/>
  </si>
  <si>
    <t>小計</t>
    <rPh sb="0" eb="2">
      <t>ショウケイ</t>
    </rPh>
    <phoneticPr fontId="2"/>
  </si>
  <si>
    <t>×</t>
    <phoneticPr fontId="2"/>
  </si>
  <si>
    <t>名</t>
    <rPh sb="0" eb="1">
      <t>メイ</t>
    </rPh>
    <phoneticPr fontId="2"/>
  </si>
  <si>
    <t>＝</t>
    <phoneticPr fontId="2"/>
  </si>
  <si>
    <t>円</t>
    <rPh sb="0" eb="1">
      <t>エン</t>
    </rPh>
    <phoneticPr fontId="2"/>
  </si>
  <si>
    <t>男子合計</t>
    <rPh sb="0" eb="2">
      <t>ダンシ</t>
    </rPh>
    <rPh sb="2" eb="4">
      <t>ゴウケイ</t>
    </rPh>
    <phoneticPr fontId="2"/>
  </si>
  <si>
    <t>女子合計</t>
    <rPh sb="0" eb="2">
      <t>ジョシ</t>
    </rPh>
    <rPh sb="2" eb="4">
      <t>ゴウケイ</t>
    </rPh>
    <phoneticPr fontId="2"/>
  </si>
  <si>
    <t>中学</t>
    <rPh sb="0" eb="2">
      <t>チュウガク</t>
    </rPh>
    <phoneticPr fontId="2"/>
  </si>
  <si>
    <t>男２種目</t>
    <rPh sb="0" eb="1">
      <t>オトコ</t>
    </rPh>
    <rPh sb="2" eb="4">
      <t>シュモク</t>
    </rPh>
    <phoneticPr fontId="2"/>
  </si>
  <si>
    <t>男１種目</t>
    <rPh sb="0" eb="1">
      <t>オトコ</t>
    </rPh>
    <rPh sb="2" eb="4">
      <t>シュモク</t>
    </rPh>
    <phoneticPr fontId="2"/>
  </si>
  <si>
    <t>女１種目</t>
    <rPh sb="2" eb="4">
      <t>シュモク</t>
    </rPh>
    <phoneticPr fontId="2"/>
  </si>
  <si>
    <t>女２種目</t>
    <rPh sb="2" eb="4">
      <t>シュモク</t>
    </rPh>
    <phoneticPr fontId="2"/>
  </si>
  <si>
    <t>高校</t>
    <rPh sb="0" eb="2">
      <t>コウコウ</t>
    </rPh>
    <phoneticPr fontId="2"/>
  </si>
  <si>
    <t>一般</t>
    <rPh sb="0" eb="2">
      <t>イッパン</t>
    </rPh>
    <phoneticPr fontId="2"/>
  </si>
  <si>
    <t>合計金額</t>
    <rPh sb="0" eb="2">
      <t>ゴウケイ</t>
    </rPh>
    <rPh sb="2" eb="4">
      <t>キンガク</t>
    </rPh>
    <phoneticPr fontId="2"/>
  </si>
  <si>
    <t>男R</t>
    <rPh sb="0" eb="1">
      <t>オトコ</t>
    </rPh>
    <phoneticPr fontId="2"/>
  </si>
  <si>
    <t>男NC</t>
    <rPh sb="0" eb="1">
      <t>オトコ</t>
    </rPh>
    <phoneticPr fontId="2"/>
  </si>
  <si>
    <t>女NC</t>
    <phoneticPr fontId="2"/>
  </si>
  <si>
    <t>女R</t>
    <phoneticPr fontId="2"/>
  </si>
  <si>
    <t>女NC</t>
    <phoneticPr fontId="2"/>
  </si>
  <si>
    <t>№</t>
    <phoneticPr fontId="2"/>
  </si>
  <si>
    <t>〒</t>
    <phoneticPr fontId="2"/>
  </si>
  <si>
    <t>第1希望審判</t>
    <rPh sb="0" eb="1">
      <t>ダイ</t>
    </rPh>
    <rPh sb="2" eb="4">
      <t>キボウ</t>
    </rPh>
    <rPh sb="4" eb="6">
      <t>シンパン</t>
    </rPh>
    <phoneticPr fontId="2"/>
  </si>
  <si>
    <t>第2希望審判</t>
    <rPh sb="0" eb="1">
      <t>ダイ</t>
    </rPh>
    <rPh sb="2" eb="4">
      <t>キボウ</t>
    </rPh>
    <rPh sb="4" eb="6">
      <t>シンパン</t>
    </rPh>
    <phoneticPr fontId="2"/>
  </si>
  <si>
    <t>様式９</t>
    <rPh sb="0" eb="2">
      <t>ヨウシキ</t>
    </rPh>
    <phoneticPr fontId="2"/>
  </si>
  <si>
    <t>陸協</t>
    <rPh sb="0" eb="2">
      <t>リクキョウ</t>
    </rPh>
    <phoneticPr fontId="2"/>
  </si>
  <si>
    <t>男400mR</t>
    <rPh sb="0" eb="1">
      <t>オトコ</t>
    </rPh>
    <phoneticPr fontId="2"/>
  </si>
  <si>
    <t>男400mRカウント</t>
    <rPh sb="0" eb="1">
      <t>オトコ</t>
    </rPh>
    <phoneticPr fontId="2"/>
  </si>
  <si>
    <t>女400mR</t>
    <rPh sb="0" eb="1">
      <t>オンナ</t>
    </rPh>
    <phoneticPr fontId="2"/>
  </si>
  <si>
    <t>女400mRカウント</t>
    <rPh sb="0" eb="1">
      <t>オンナ</t>
    </rPh>
    <phoneticPr fontId="2"/>
  </si>
  <si>
    <t>男1600mR</t>
    <rPh sb="0" eb="1">
      <t>オトコ</t>
    </rPh>
    <phoneticPr fontId="2"/>
  </si>
  <si>
    <t>男1600mRカウント</t>
    <rPh sb="0" eb="1">
      <t>オトコ</t>
    </rPh>
    <phoneticPr fontId="2"/>
  </si>
  <si>
    <t>女1600mR</t>
    <rPh sb="0" eb="1">
      <t>オンナ</t>
    </rPh>
    <phoneticPr fontId="2"/>
  </si>
  <si>
    <t>女1600mRカウント</t>
    <rPh sb="0" eb="1">
      <t>オンナ</t>
    </rPh>
    <phoneticPr fontId="2"/>
  </si>
  <si>
    <t>ﾁｰﾑ</t>
    <phoneticPr fontId="2"/>
  </si>
  <si>
    <t xml:space="preserve"> </t>
    <phoneticPr fontId="2"/>
  </si>
  <si>
    <t>×</t>
    <phoneticPr fontId="2"/>
  </si>
  <si>
    <t>５文字の氏名　→　「北海一郎太」（苗字と名前の間にスペースを入れない）</t>
    <rPh sb="4" eb="6">
      <t>シメイ</t>
    </rPh>
    <rPh sb="10" eb="12">
      <t>ホッカイ</t>
    </rPh>
    <rPh sb="12" eb="14">
      <t>イチロウ</t>
    </rPh>
    <rPh sb="14" eb="15">
      <t>タ</t>
    </rPh>
    <rPh sb="17" eb="19">
      <t>ミョウジ</t>
    </rPh>
    <rPh sb="20" eb="21">
      <t>メイ</t>
    </rPh>
    <rPh sb="21" eb="22">
      <t>マエ</t>
    </rPh>
    <rPh sb="23" eb="24">
      <t>アイダ</t>
    </rPh>
    <phoneticPr fontId="2"/>
  </si>
  <si>
    <t>３文字の氏名　→　「北海＿＿始」（苗字と名前の間に全角スペースを２つ入れる）</t>
    <rPh sb="4" eb="6">
      <t>シメイ</t>
    </rPh>
    <rPh sb="10" eb="12">
      <t>ホッカイ</t>
    </rPh>
    <rPh sb="14" eb="15">
      <t>ハジメ</t>
    </rPh>
    <rPh sb="17" eb="19">
      <t>ミョウジ</t>
    </rPh>
    <rPh sb="20" eb="21">
      <t>メイ</t>
    </rPh>
    <rPh sb="21" eb="22">
      <t>マエ</t>
    </rPh>
    <rPh sb="23" eb="24">
      <t>アイダ</t>
    </rPh>
    <rPh sb="25" eb="27">
      <t>ゼンカク</t>
    </rPh>
    <rPh sb="34" eb="35">
      <t>イ</t>
    </rPh>
    <phoneticPr fontId="2"/>
  </si>
  <si>
    <t>釧路地方陸上競技協会</t>
    <rPh sb="0" eb="2">
      <t>クシロ</t>
    </rPh>
    <rPh sb="2" eb="4">
      <t>チホウ</t>
    </rPh>
    <rPh sb="4" eb="6">
      <t>リクジョウ</t>
    </rPh>
    <rPh sb="6" eb="8">
      <t>キョウギ</t>
    </rPh>
    <rPh sb="8" eb="10">
      <t>キョウカイ</t>
    </rPh>
    <phoneticPr fontId="2"/>
  </si>
  <si>
    <r>
      <t>第９４回 北海道陸上競技選手権大会　</t>
    </r>
    <r>
      <rPr>
        <sz val="16"/>
        <color indexed="10"/>
        <rFont val="ＭＳ ゴシック"/>
        <family val="3"/>
        <charset val="128"/>
      </rPr>
      <t>電子データ作成要領</t>
    </r>
    <rPh sb="0" eb="1">
      <t>ダイ</t>
    </rPh>
    <rPh sb="3" eb="4">
      <t>カイ</t>
    </rPh>
    <rPh sb="5" eb="8">
      <t>ホッカイドウ</t>
    </rPh>
    <rPh sb="8" eb="10">
      <t>リクジョウ</t>
    </rPh>
    <rPh sb="10" eb="12">
      <t>キョウギ</t>
    </rPh>
    <rPh sb="12" eb="15">
      <t>センシュケン</t>
    </rPh>
    <rPh sb="15" eb="17">
      <t>タイカイ</t>
    </rPh>
    <rPh sb="18" eb="20">
      <t>デンシ</t>
    </rPh>
    <rPh sb="23" eb="25">
      <t>サクセイ</t>
    </rPh>
    <rPh sb="25" eb="27">
      <t>ヨウリョウ</t>
    </rPh>
    <phoneticPr fontId="11"/>
  </si>
  <si>
    <t>北海道教育大学釧路校　→　北教大釧路　　　北海道釧路江南高校　→　釧路江南高</t>
    <rPh sb="0" eb="3">
      <t>ホッカイドウ</t>
    </rPh>
    <rPh sb="3" eb="5">
      <t>キョウイク</t>
    </rPh>
    <rPh sb="5" eb="7">
      <t>ダイガク</t>
    </rPh>
    <rPh sb="7" eb="9">
      <t>クシロ</t>
    </rPh>
    <rPh sb="9" eb="10">
      <t>コウ</t>
    </rPh>
    <rPh sb="13" eb="14">
      <t>ホク</t>
    </rPh>
    <rPh sb="14" eb="15">
      <t>キョウ</t>
    </rPh>
    <rPh sb="15" eb="16">
      <t>ダイ</t>
    </rPh>
    <rPh sb="16" eb="18">
      <t>クシロ</t>
    </rPh>
    <rPh sb="18" eb="19">
      <t>ホクダイ</t>
    </rPh>
    <rPh sb="21" eb="24">
      <t>ホッカイドウ</t>
    </rPh>
    <rPh sb="24" eb="26">
      <t>クシロ</t>
    </rPh>
    <rPh sb="26" eb="28">
      <t>コウナン</t>
    </rPh>
    <rPh sb="28" eb="30">
      <t>コウコウ</t>
    </rPh>
    <rPh sb="33" eb="35">
      <t>クシロ</t>
    </rPh>
    <rPh sb="35" eb="37">
      <t>コウナン</t>
    </rPh>
    <rPh sb="37" eb="38">
      <t>コウ</t>
    </rPh>
    <phoneticPr fontId="2"/>
  </si>
  <si>
    <t>釧路北中　　標茶虹別中　　鶴居中</t>
    <rPh sb="0" eb="2">
      <t>クシロ</t>
    </rPh>
    <rPh sb="2" eb="3">
      <t>キタ</t>
    </rPh>
    <rPh sb="3" eb="4">
      <t>チュウ</t>
    </rPh>
    <rPh sb="6" eb="8">
      <t>シベチャ</t>
    </rPh>
    <rPh sb="8" eb="9">
      <t>ニジ</t>
    </rPh>
    <rPh sb="9" eb="10">
      <t>ベツ</t>
    </rPh>
    <rPh sb="10" eb="11">
      <t>チュウ</t>
    </rPh>
    <rPh sb="11" eb="12">
      <t>アミナカ</t>
    </rPh>
    <rPh sb="13" eb="15">
      <t>ツルイ</t>
    </rPh>
    <rPh sb="15" eb="16">
      <t>チュウ</t>
    </rPh>
    <phoneticPr fontId="2"/>
  </si>
  <si>
    <t>従って、各地方陸協に申し込まれた段階では解決されているかと思いますが、再度確認の意味で載せておきます。</t>
    <rPh sb="0" eb="1">
      <t>シタガ</t>
    </rPh>
    <rPh sb="4" eb="5">
      <t>カク</t>
    </rPh>
    <rPh sb="5" eb="7">
      <t>チホウ</t>
    </rPh>
    <rPh sb="7" eb="9">
      <t>リクキョウ</t>
    </rPh>
    <rPh sb="10" eb="11">
      <t>モウ</t>
    </rPh>
    <rPh sb="12" eb="13">
      <t>コ</t>
    </rPh>
    <rPh sb="16" eb="18">
      <t>ダンカイ</t>
    </rPh>
    <rPh sb="20" eb="22">
      <t>カイケツ</t>
    </rPh>
    <rPh sb="29" eb="30">
      <t>オモ</t>
    </rPh>
    <rPh sb="35" eb="37">
      <t>サイド</t>
    </rPh>
    <rPh sb="37" eb="39">
      <t>カクニン</t>
    </rPh>
    <rPh sb="40" eb="42">
      <t>イミ</t>
    </rPh>
    <rPh sb="43" eb="44">
      <t>ノ</t>
    </rPh>
    <phoneticPr fontId="2"/>
  </si>
  <si>
    <r>
      <t>●最終的に</t>
    </r>
    <r>
      <rPr>
        <b/>
        <sz val="10"/>
        <rFont val="ＭＳ Ｐゴシック"/>
        <family val="3"/>
        <charset val="128"/>
      </rPr>
      <t>「北海道選手権（釧路地方）」</t>
    </r>
    <r>
      <rPr>
        <sz val="10"/>
        <rFont val="ＭＳ Ｐゴシック"/>
        <family val="3"/>
        <charset val="128"/>
      </rPr>
      <t>のように、陸協名がわかるよう保存し、上記アドレスまで送信jしてください。</t>
    </r>
    <rPh sb="1" eb="4">
      <t>サイシュウテキ</t>
    </rPh>
    <rPh sb="6" eb="8">
      <t>ホッカイ</t>
    </rPh>
    <rPh sb="8" eb="9">
      <t>ドウ</t>
    </rPh>
    <rPh sb="9" eb="12">
      <t>センシュケン</t>
    </rPh>
    <rPh sb="13" eb="15">
      <t>クシロ</t>
    </rPh>
    <rPh sb="15" eb="17">
      <t>チホウ</t>
    </rPh>
    <rPh sb="24" eb="26">
      <t>リクキョウ</t>
    </rPh>
    <rPh sb="26" eb="27">
      <t>メイ</t>
    </rPh>
    <rPh sb="33" eb="35">
      <t>ホゾン</t>
    </rPh>
    <rPh sb="37" eb="39">
      <t>ジョウキ</t>
    </rPh>
    <rPh sb="45" eb="47">
      <t>ソウシン</t>
    </rPh>
    <phoneticPr fontId="2"/>
  </si>
  <si>
    <t>第９４回 北海道陸上競技選手権大会 地方陸協集約</t>
    <rPh sb="8" eb="10">
      <t>リクジョウ</t>
    </rPh>
    <rPh sb="10" eb="12">
      <t>キョウギ</t>
    </rPh>
    <rPh sb="14" eb="15">
      <t>ケン</t>
    </rPh>
    <rPh sb="15" eb="16">
      <t>タイ</t>
    </rPh>
    <phoneticPr fontId="2"/>
  </si>
  <si>
    <t>第94回 北海道陸上競技選手権大会 希望審判名簿</t>
    <rPh sb="0" eb="1">
      <t>ダイ</t>
    </rPh>
    <rPh sb="3" eb="4">
      <t>カイ</t>
    </rPh>
    <rPh sb="5" eb="8">
      <t>ホッカイドウ</t>
    </rPh>
    <rPh sb="8" eb="10">
      <t>リクジョウ</t>
    </rPh>
    <rPh sb="10" eb="12">
      <t>キョウギ</t>
    </rPh>
    <rPh sb="12" eb="15">
      <t>センシュケン</t>
    </rPh>
    <rPh sb="15" eb="17">
      <t>タイカイ</t>
    </rPh>
    <rPh sb="18" eb="20">
      <t>キボウ</t>
    </rPh>
    <rPh sb="20" eb="22">
      <t>シンパン</t>
    </rPh>
    <rPh sb="22" eb="24">
      <t>メイボ</t>
    </rPh>
    <phoneticPr fontId="2"/>
  </si>
  <si>
    <t>第９４回　北海道陸上競技選手権大会</t>
    <rPh sb="0" eb="1">
      <t>ダイ</t>
    </rPh>
    <rPh sb="3" eb="4">
      <t>カイ</t>
    </rPh>
    <rPh sb="5" eb="8">
      <t>ホッカイドウ</t>
    </rPh>
    <rPh sb="8" eb="10">
      <t>リクジョウ</t>
    </rPh>
    <rPh sb="10" eb="12">
      <t>キョウギ</t>
    </rPh>
    <rPh sb="12" eb="15">
      <t>センシュケン</t>
    </rPh>
    <rPh sb="15" eb="17">
      <t>タイカイ</t>
    </rPh>
    <phoneticPr fontId="2"/>
  </si>
  <si>
    <t>第94回　北海道陸上競技選手権大会　納金一覧表</t>
    <rPh sb="0" eb="1">
      <t>ダイ</t>
    </rPh>
    <rPh sb="3" eb="4">
      <t>カイ</t>
    </rPh>
    <rPh sb="5" eb="8">
      <t>ホッカイドウ</t>
    </rPh>
    <rPh sb="8" eb="10">
      <t>リクジョウ</t>
    </rPh>
    <rPh sb="10" eb="12">
      <t>キョウギ</t>
    </rPh>
    <rPh sb="12" eb="15">
      <t>センシュケン</t>
    </rPh>
    <rPh sb="15" eb="17">
      <t>タイカイ</t>
    </rPh>
    <rPh sb="18" eb="20">
      <t>ノウキン</t>
    </rPh>
    <rPh sb="20" eb="23">
      <t>イチランヒョウ</t>
    </rPh>
    <phoneticPr fontId="2"/>
  </si>
  <si>
    <t>第９４回　北海道陸上競技選手権大会</t>
    <rPh sb="0" eb="1">
      <t>ダイ</t>
    </rPh>
    <rPh sb="3" eb="4">
      <t>カイ</t>
    </rPh>
    <rPh sb="5" eb="17">
      <t>ホッカイドウリクジョウキョウギセンシュケンタイカイ</t>
    </rPh>
    <phoneticPr fontId="2"/>
  </si>
  <si>
    <t>牧野　花子</t>
    <rPh sb="0" eb="2">
      <t>マキノ</t>
    </rPh>
    <phoneticPr fontId="2"/>
  </si>
  <si>
    <t>ﾏｷﾉ ﾊﾅｺ</t>
    <phoneticPr fontId="2"/>
  </si>
  <si>
    <t>釧路地方</t>
    <rPh sb="0" eb="2">
      <t>クシロ</t>
    </rPh>
    <rPh sb="2" eb="4">
      <t>チホウ</t>
    </rPh>
    <phoneticPr fontId="2"/>
  </si>
  <si>
    <t>釧路江南高</t>
    <rPh sb="0" eb="2">
      <t>クシロ</t>
    </rPh>
    <rPh sb="2" eb="4">
      <t>コウナン</t>
    </rPh>
    <phoneticPr fontId="2"/>
  </si>
  <si>
    <t>300m</t>
    <phoneticPr fontId="2"/>
  </si>
  <si>
    <t>300m</t>
    <phoneticPr fontId="2"/>
  </si>
  <si>
    <t>300mH</t>
    <phoneticPr fontId="2"/>
  </si>
  <si>
    <t>100mH</t>
    <phoneticPr fontId="2"/>
  </si>
  <si>
    <t>様式６へ</t>
    <rPh sb="0" eb="2">
      <t>ヨウシキ</t>
    </rPh>
    <phoneticPr fontId="2"/>
  </si>
  <si>
    <t>　釧路地方陸協　理事長　大道 裕昭</t>
    <rPh sb="1" eb="3">
      <t>クシロ</t>
    </rPh>
    <rPh sb="3" eb="5">
      <t>チホウ</t>
    </rPh>
    <rPh sb="5" eb="7">
      <t>リクキョウ</t>
    </rPh>
    <rPh sb="8" eb="11">
      <t>リジチョウ</t>
    </rPh>
    <rPh sb="12" eb="14">
      <t>オオミチ</t>
    </rPh>
    <rPh sb="15" eb="16">
      <t>ユウ</t>
    </rPh>
    <rPh sb="16" eb="17">
      <t>アキラ</t>
    </rPh>
    <phoneticPr fontId="2"/>
  </si>
  <si>
    <t>●「様式１」のシートは男女合同になっています。男女別にはなっておりません。</t>
    <rPh sb="2" eb="4">
      <t>ヨウシキ</t>
    </rPh>
    <rPh sb="11" eb="13">
      <t>ダンジョ</t>
    </rPh>
    <rPh sb="13" eb="15">
      <t>ゴウドウ</t>
    </rPh>
    <rPh sb="23" eb="25">
      <t>ダンジョ</t>
    </rPh>
    <rPh sb="25" eb="26">
      <t>ベツ</t>
    </rPh>
    <phoneticPr fontId="2"/>
  </si>
  <si>
    <t>文字の変換時に「Ｆ８」を押すと半角ｶﾀｶﾅになります。</t>
    <rPh sb="0" eb="2">
      <t>モジ</t>
    </rPh>
    <rPh sb="3" eb="5">
      <t>ヘンカン</t>
    </rPh>
    <rPh sb="5" eb="6">
      <t>ジ</t>
    </rPh>
    <rPh sb="12" eb="13">
      <t>オ</t>
    </rPh>
    <rPh sb="15" eb="17">
      <t>ハンカク</t>
    </rPh>
    <phoneticPr fontId="2"/>
  </si>
  <si>
    <t>６文字を限度とします。</t>
    <rPh sb="1" eb="3">
      <t>モジ</t>
    </rPh>
    <rPh sb="4" eb="6">
      <t>ゲンド</t>
    </rPh>
    <phoneticPr fontId="2"/>
  </si>
  <si>
    <t>記録</t>
    <rPh sb="0" eb="2">
      <t>キロク</t>
    </rPh>
    <phoneticPr fontId="2"/>
  </si>
  <si>
    <t>種目数</t>
    <rPh sb="0" eb="2">
      <t>シュモク</t>
    </rPh>
    <rPh sb="2" eb="3">
      <t>スウ</t>
    </rPh>
    <phoneticPr fontId="2"/>
  </si>
  <si>
    <t>記録</t>
    <rPh sb="0" eb="2">
      <t>キロク</t>
    </rPh>
    <phoneticPr fontId="2"/>
  </si>
  <si>
    <t>湿原　太郎</t>
  </si>
  <si>
    <t>ｼﾂｹﾞﾝ ﾀﾛｳ</t>
  </si>
  <si>
    <t>釧路江南高</t>
  </si>
  <si>
    <t>高校</t>
  </si>
  <si>
    <t>※54.14.00</t>
  </si>
  <si>
    <t>55.00</t>
  </si>
  <si>
    <t>3.12.34</t>
  </si>
  <si>
    <t>紅葉　花子</t>
  </si>
  <si>
    <t>ﾓﾐｼﾞ ﾊﾅｺ</t>
  </si>
  <si>
    <t/>
  </si>
  <si>
    <t>58.97</t>
  </si>
  <si>
    <t>3.53.68</t>
  </si>
  <si>
    <t>区分</t>
    <rPh sb="0" eb="2">
      <t>クブン</t>
    </rPh>
    <phoneticPr fontId="2"/>
  </si>
  <si>
    <t>各種目の人数を確定後、申込データとして釧路地方陸協へ送信する。
データが上手くいかない場合は、手入力してください。</t>
    <rPh sb="0" eb="3">
      <t>カクシュモク</t>
    </rPh>
    <rPh sb="4" eb="6">
      <t>ニンズウ</t>
    </rPh>
    <rPh sb="7" eb="9">
      <t>カクテイ</t>
    </rPh>
    <rPh sb="9" eb="10">
      <t>ゴ</t>
    </rPh>
    <rPh sb="11" eb="13">
      <t>モウシコミ</t>
    </rPh>
    <rPh sb="19" eb="21">
      <t>クシロ</t>
    </rPh>
    <rPh sb="21" eb="23">
      <t>チホウ</t>
    </rPh>
    <rPh sb="23" eb="25">
      <t>リクキョウ</t>
    </rPh>
    <rPh sb="26" eb="28">
      <t>ソウシン</t>
    </rPh>
    <rPh sb="36" eb="38">
      <t>ウマ</t>
    </rPh>
    <rPh sb="43" eb="45">
      <t>バアイ</t>
    </rPh>
    <rPh sb="47" eb="48">
      <t>テ</t>
    </rPh>
    <rPh sb="48" eb="50">
      <t>ニュウリョク</t>
    </rPh>
    <phoneticPr fontId="2"/>
  </si>
  <si>
    <t>この用紙は、様式５にデータを張り付け後、自動的に作成される仕組みですが、金額がおかしい場合は手入力してください。</t>
    <rPh sb="2" eb="4">
      <t>ヨウシ</t>
    </rPh>
    <rPh sb="6" eb="8">
      <t>ヨウシキ</t>
    </rPh>
    <rPh sb="14" eb="15">
      <t>ハ</t>
    </rPh>
    <rPh sb="16" eb="17">
      <t>ツ</t>
    </rPh>
    <rPh sb="18" eb="19">
      <t>ゴ</t>
    </rPh>
    <rPh sb="20" eb="23">
      <t>ジドウテキ</t>
    </rPh>
    <rPh sb="24" eb="26">
      <t>サクセイ</t>
    </rPh>
    <rPh sb="29" eb="31">
      <t>シク</t>
    </rPh>
    <rPh sb="36" eb="38">
      <t>キンガク</t>
    </rPh>
    <rPh sb="43" eb="45">
      <t>バアイ</t>
    </rPh>
    <rPh sb="46" eb="47">
      <t>テ</t>
    </rPh>
    <rPh sb="47" eb="49">
      <t>ニュウリョク</t>
    </rPh>
    <phoneticPr fontId="2"/>
  </si>
  <si>
    <t>あ</t>
    <phoneticPr fontId="2"/>
  </si>
  <si>
    <t>い</t>
    <phoneticPr fontId="2"/>
  </si>
  <si>
    <t>090-1234-5678</t>
    <phoneticPr fontId="2"/>
  </si>
  <si>
    <t>2</t>
    <phoneticPr fontId="2"/>
  </si>
  <si>
    <t>※各所属が作成した「電子データ１」の「様式4」シートのB列からR列を参加人数分コピーし、順に貼り付けてください。</t>
    <rPh sb="1" eb="4">
      <t>カクショゾク</t>
    </rPh>
    <rPh sb="5" eb="7">
      <t>サクセイ</t>
    </rPh>
    <rPh sb="10" eb="12">
      <t>デンシ</t>
    </rPh>
    <rPh sb="19" eb="21">
      <t>ヨウシキ</t>
    </rPh>
    <rPh sb="28" eb="29">
      <t>レツ</t>
    </rPh>
    <rPh sb="32" eb="33">
      <t>レツ</t>
    </rPh>
    <rPh sb="34" eb="36">
      <t>サンカ</t>
    </rPh>
    <rPh sb="36" eb="38">
      <t>ニンズウ</t>
    </rPh>
    <rPh sb="38" eb="39">
      <t>ブン</t>
    </rPh>
    <rPh sb="44" eb="45">
      <t>ジュン</t>
    </rPh>
    <rPh sb="46" eb="47">
      <t>ハ</t>
    </rPh>
    <rPh sb="48" eb="49">
      <t>ツ</t>
    </rPh>
    <phoneticPr fontId="2"/>
  </si>
  <si>
    <t>「電子データ１」様式2-3の審判希望名簿からコピー⇒貼り付け(Ctrl+V)をして地方陸協で集約してください。</t>
    <rPh sb="1" eb="3">
      <t>デンシ</t>
    </rPh>
    <rPh sb="8" eb="10">
      <t>ヨウシキ</t>
    </rPh>
    <rPh sb="14" eb="16">
      <t>シンパン</t>
    </rPh>
    <rPh sb="16" eb="18">
      <t>キボウ</t>
    </rPh>
    <rPh sb="18" eb="20">
      <t>メイボ</t>
    </rPh>
    <rPh sb="26" eb="27">
      <t>ハ</t>
    </rPh>
    <rPh sb="28" eb="29">
      <t>ツ</t>
    </rPh>
    <rPh sb="41" eb="43">
      <t>チホウ</t>
    </rPh>
    <rPh sb="43" eb="45">
      <t>リクキョウ</t>
    </rPh>
    <rPh sb="46" eb="48">
      <t>シュウヤク</t>
    </rPh>
    <phoneticPr fontId="2"/>
  </si>
  <si>
    <r>
      <t>●各個人・団体が作成する「電子データ１」の</t>
    </r>
    <r>
      <rPr>
        <b/>
        <sz val="10"/>
        <rFont val="ＭＳ Ｐゴシック"/>
        <family val="3"/>
        <charset val="128"/>
      </rPr>
      <t>様式４を間違いなく貼り付けして下さい。</t>
    </r>
    <rPh sb="1" eb="4">
      <t>カクコジン</t>
    </rPh>
    <rPh sb="5" eb="7">
      <t>ダンタイ</t>
    </rPh>
    <rPh sb="8" eb="10">
      <t>サクセイ</t>
    </rPh>
    <rPh sb="13" eb="15">
      <t>デンシ</t>
    </rPh>
    <rPh sb="21" eb="23">
      <t>ヨウシキ</t>
    </rPh>
    <rPh sb="25" eb="27">
      <t>マチガ</t>
    </rPh>
    <rPh sb="30" eb="31">
      <t>ハ</t>
    </rPh>
    <rPh sb="32" eb="33">
      <t>ツ</t>
    </rPh>
    <rPh sb="36" eb="37">
      <t>クダ</t>
    </rPh>
    <phoneticPr fontId="2"/>
  </si>
  <si>
    <t>リストから選択して下さい。</t>
    <rPh sb="5" eb="7">
      <t>センタク</t>
    </rPh>
    <rPh sb="9" eb="10">
      <t>クダ</t>
    </rPh>
    <phoneticPr fontId="2"/>
  </si>
  <si>
    <t>　釧路地方陸協　記録委員長　番匠　　徹（ばんしょう とおる）</t>
    <rPh sb="1" eb="3">
      <t>クシロ</t>
    </rPh>
    <rPh sb="3" eb="5">
      <t>チホウ</t>
    </rPh>
    <rPh sb="5" eb="7">
      <t>リクキョウ</t>
    </rPh>
    <rPh sb="8" eb="10">
      <t>キロク</t>
    </rPh>
    <rPh sb="10" eb="13">
      <t>イインチョウ</t>
    </rPh>
    <rPh sb="14" eb="15">
      <t>バン</t>
    </rPh>
    <rPh sb="15" eb="16">
      <t>タクミ</t>
    </rPh>
    <rPh sb="18" eb="19">
      <t>トオル</t>
    </rPh>
    <phoneticPr fontId="2"/>
  </si>
  <si>
    <r>
      <t xml:space="preserve">　勤務先：釧路市立春採中学校　携帯：0154-41-5831　　　　　　電子メール送信先 ： </t>
    </r>
    <r>
      <rPr>
        <sz val="12"/>
        <color rgb="FFFF0000"/>
        <rFont val="ＭＳ Ｐゴシック"/>
        <family val="3"/>
        <charset val="128"/>
      </rPr>
      <t>ban@sip.or.jp</t>
    </r>
    <r>
      <rPr>
        <sz val="12"/>
        <rFont val="ＭＳ Ｐゴシック"/>
        <family val="3"/>
        <charset val="128"/>
      </rPr>
      <t xml:space="preserve">  </t>
    </r>
    <r>
      <rPr>
        <sz val="10"/>
        <rFont val="ＭＳ Ｐゴシック"/>
        <family val="3"/>
        <charset val="128"/>
      </rPr>
      <t xml:space="preserve">   番匠あて</t>
    </r>
    <rPh sb="1" eb="4">
      <t>キンムサキ</t>
    </rPh>
    <rPh sb="5" eb="8">
      <t>クシロシ</t>
    </rPh>
    <rPh sb="8" eb="9">
      <t>リツ</t>
    </rPh>
    <rPh sb="9" eb="11">
      <t>ハルトリ</t>
    </rPh>
    <rPh sb="11" eb="14">
      <t>チュウガッコウ</t>
    </rPh>
    <rPh sb="15" eb="17">
      <t>ケイタイ</t>
    </rPh>
    <rPh sb="36" eb="38">
      <t>デンシ</t>
    </rPh>
    <rPh sb="41" eb="43">
      <t>ソウシン</t>
    </rPh>
    <rPh sb="43" eb="44">
      <t>サキ</t>
    </rPh>
    <rPh sb="65" eb="67">
      <t>バンショウ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</si>
</sst>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6" formatCode="&quot;¥&quot;#,##0;[Red]&quot;¥&quot;\-#,##0"/>
    <numFmt numFmtId="176" formatCode="@&quot;　　印&quot;"/>
    <numFmt numFmtId="177" formatCode="#,##0;\-#,##0;&quot;-&quot;"/>
    <numFmt numFmtId="179" formatCode="0&quot;チーム&quot;"/>
  </numFmts>
  <fonts count="69">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12"/>
      <name val="ＭＳ Ｐ明朝"/>
      <family val="1"/>
      <charset val="128"/>
    </font>
    <font>
      <i/>
      <sz val="11"/>
      <name val="ＭＳ Ｐ明朝"/>
      <family val="1"/>
      <charset val="128"/>
    </font>
    <font>
      <sz val="11"/>
      <name val="ＭＳ 明朝"/>
      <family val="1"/>
      <charset val="128"/>
    </font>
    <font>
      <sz val="9"/>
      <name val="ＭＳ Ｐ明朝"/>
      <family val="1"/>
      <charset val="128"/>
    </font>
    <font>
      <sz val="11"/>
      <color indexed="10"/>
      <name val="ＭＳ Ｐ明朝"/>
      <family val="1"/>
      <charset val="128"/>
    </font>
    <font>
      <sz val="11"/>
      <color indexed="12"/>
      <name val="ＭＳ Ｐ明朝"/>
      <family val="1"/>
      <charset val="128"/>
    </font>
    <font>
      <b/>
      <sz val="11"/>
      <name val="ＭＳ 明朝"/>
      <family val="1"/>
      <charset val="128"/>
    </font>
    <font>
      <sz val="6"/>
      <name val="ＭＳ 明朝"/>
      <family val="1"/>
      <charset val="128"/>
    </font>
    <font>
      <sz val="10"/>
      <name val="ＭＳ Ｐゴシック"/>
      <family val="3"/>
      <charset val="128"/>
    </font>
    <font>
      <sz val="10"/>
      <name val="ＭＳ ゴシック"/>
      <family val="3"/>
      <charset val="128"/>
    </font>
    <font>
      <sz val="14"/>
      <name val="ＭＳ 明朝"/>
      <family val="1"/>
      <charset val="128"/>
    </font>
    <font>
      <sz val="10"/>
      <color indexed="8"/>
      <name val="Arial"/>
      <family val="2"/>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b/>
      <sz val="18"/>
      <color indexed="30"/>
      <name val="ＭＳ Ｐ明朝"/>
      <family val="1"/>
      <charset val="128"/>
    </font>
    <font>
      <sz val="11"/>
      <color theme="1"/>
      <name val="ＭＳ Ｐゴシック"/>
      <family val="3"/>
      <charset val="128"/>
      <scheme val="minor"/>
    </font>
    <font>
      <b/>
      <sz val="10"/>
      <color indexed="12"/>
      <name val="ＭＳ ゴシック"/>
      <family val="3"/>
      <charset val="128"/>
    </font>
    <font>
      <b/>
      <sz val="10"/>
      <name val="ＭＳ Ｐゴシック"/>
      <family val="3"/>
      <charset val="128"/>
    </font>
    <font>
      <b/>
      <sz val="10"/>
      <color indexed="10"/>
      <name val="ＭＳ Ｐゴシック"/>
      <family val="3"/>
      <charset val="128"/>
    </font>
    <font>
      <b/>
      <u/>
      <sz val="10"/>
      <name val="ＭＳ Ｐゴシック"/>
      <family val="3"/>
      <charset val="128"/>
    </font>
    <font>
      <sz val="16"/>
      <name val="ＭＳ ゴシック"/>
      <family val="3"/>
      <charset val="128"/>
    </font>
    <font>
      <sz val="16"/>
      <color indexed="10"/>
      <name val="ＭＳ ゴシック"/>
      <family val="3"/>
      <charset val="128"/>
    </font>
    <font>
      <b/>
      <i/>
      <sz val="10"/>
      <color rgb="FFFF0000"/>
      <name val="ＭＳ Ｐゴシック"/>
      <family val="3"/>
      <charset val="128"/>
    </font>
    <font>
      <sz val="12"/>
      <name val="ＭＳ 明朝"/>
      <family val="1"/>
      <charset val="128"/>
    </font>
    <font>
      <sz val="20"/>
      <color theme="1"/>
      <name val="ＭＳ 明朝"/>
      <family val="1"/>
      <charset val="128"/>
    </font>
    <font>
      <sz val="11"/>
      <color theme="1"/>
      <name val="ＭＳ 明朝"/>
      <family val="1"/>
      <charset val="128"/>
    </font>
    <font>
      <b/>
      <sz val="18"/>
      <name val="ＭＳ 明朝"/>
      <family val="1"/>
      <charset val="128"/>
    </font>
    <font>
      <sz val="20"/>
      <color theme="0"/>
      <name val="HG創英角ｺﾞｼｯｸUB"/>
      <family val="3"/>
      <charset val="128"/>
    </font>
    <font>
      <sz val="20"/>
      <name val="ＭＳ ゴシック"/>
      <family val="3"/>
      <charset val="128"/>
    </font>
    <font>
      <sz val="9"/>
      <name val="ＭＳ 明朝"/>
      <family val="1"/>
      <charset val="128"/>
    </font>
    <font>
      <sz val="9"/>
      <color rgb="FFFF0000"/>
      <name val="ＭＳ Ｐ明朝"/>
      <family val="1"/>
      <charset val="128"/>
    </font>
    <font>
      <sz val="9"/>
      <color rgb="FFFF0000"/>
      <name val="ＭＳ 明朝"/>
      <family val="1"/>
      <charset val="128"/>
    </font>
    <font>
      <sz val="18"/>
      <name val="ＭＳ 明朝"/>
      <family val="1"/>
      <charset val="128"/>
    </font>
    <font>
      <sz val="16"/>
      <color theme="0"/>
      <name val="ＭＳ ゴシック"/>
      <family val="3"/>
      <charset val="128"/>
    </font>
    <font>
      <sz val="18"/>
      <color rgb="FFFF0000"/>
      <name val="ＭＳ 明朝"/>
      <family val="1"/>
      <charset val="128"/>
    </font>
    <font>
      <sz val="12"/>
      <color rgb="FFFF0000"/>
      <name val="ＭＳ 明朝"/>
      <family val="1"/>
      <charset val="128"/>
    </font>
    <font>
      <b/>
      <sz val="11"/>
      <color theme="0"/>
      <name val="ＭＳ 明朝"/>
      <family val="1"/>
      <charset val="128"/>
    </font>
    <font>
      <b/>
      <sz val="14"/>
      <name val="ＭＳ 明朝"/>
      <family val="1"/>
      <charset val="128"/>
    </font>
    <font>
      <b/>
      <sz val="14"/>
      <color rgb="FFFF0000"/>
      <name val="ＭＳ 明朝"/>
      <family val="1"/>
      <charset val="128"/>
    </font>
    <font>
      <b/>
      <sz val="20"/>
      <name val="ＭＳ ゴシック"/>
      <family val="3"/>
      <charset val="128"/>
    </font>
    <font>
      <b/>
      <sz val="18"/>
      <color rgb="FFFF0000"/>
      <name val="ＭＳ 明朝"/>
      <family val="1"/>
      <charset val="128"/>
    </font>
    <font>
      <sz val="12"/>
      <color theme="1"/>
      <name val="ＭＳ 明朝"/>
      <family val="1"/>
      <charset val="128"/>
    </font>
    <font>
      <sz val="18"/>
      <color theme="0"/>
      <name val="HG創英角ｺﾞｼｯｸUB"/>
      <family val="3"/>
      <charset val="128"/>
    </font>
    <font>
      <sz val="18"/>
      <color theme="1"/>
      <name val="ＭＳ ゴシック"/>
      <family val="3"/>
      <charset val="128"/>
    </font>
    <font>
      <sz val="14"/>
      <name val="ＭＳ ゴシック"/>
      <family val="3"/>
      <charset val="128"/>
    </font>
    <font>
      <b/>
      <sz val="14"/>
      <name val="ＭＳ ゴシック"/>
      <family val="3"/>
      <charset val="128"/>
    </font>
    <font>
      <b/>
      <sz val="14"/>
      <color theme="1"/>
      <name val="ＭＳ ゴシック"/>
      <family val="3"/>
      <charset val="128"/>
    </font>
    <font>
      <sz val="20"/>
      <color theme="1"/>
      <name val="ＭＳ ゴシック"/>
      <family val="3"/>
      <charset val="128"/>
    </font>
    <font>
      <b/>
      <i/>
      <u/>
      <sz val="12"/>
      <color theme="1"/>
      <name val="ＭＳ 明朝"/>
      <family val="1"/>
      <charset val="128"/>
    </font>
    <font>
      <b/>
      <sz val="18"/>
      <color theme="1"/>
      <name val="ＭＳ ゴシック"/>
      <family val="3"/>
      <charset val="128"/>
    </font>
    <font>
      <sz val="16"/>
      <color theme="0"/>
      <name val="HG創英角ｺﾞｼｯｸUB"/>
      <family val="3"/>
      <charset val="128"/>
    </font>
    <font>
      <b/>
      <sz val="14"/>
      <color theme="0"/>
      <name val="ＭＳ ゴシック"/>
      <family val="3"/>
      <charset val="128"/>
    </font>
    <font>
      <sz val="22"/>
      <name val="ＭＳ ゴシック"/>
      <family val="3"/>
      <charset val="128"/>
    </font>
    <font>
      <sz val="10"/>
      <color theme="1"/>
      <name val="ＭＳ ゴシック"/>
      <family val="3"/>
      <charset val="128"/>
    </font>
    <font>
      <sz val="10"/>
      <color rgb="FFFF0000"/>
      <name val="ＭＳ ゴシック"/>
      <family val="3"/>
      <charset val="128"/>
    </font>
    <font>
      <sz val="10"/>
      <color theme="1"/>
      <name val="ＭＳ 明朝"/>
      <family val="1"/>
      <charset val="128"/>
    </font>
    <font>
      <sz val="9"/>
      <color theme="1"/>
      <name val="ＭＳ Ｐ明朝"/>
      <family val="1"/>
      <charset val="128"/>
    </font>
    <font>
      <sz val="9"/>
      <color theme="1"/>
      <name val="ＭＳ 明朝"/>
      <family val="1"/>
      <charset val="128"/>
    </font>
    <font>
      <b/>
      <sz val="10"/>
      <name val="ＭＳ 明朝"/>
      <family val="1"/>
      <charset val="128"/>
    </font>
    <font>
      <sz val="12"/>
      <name val="ＭＳ Ｐゴシック"/>
      <family val="3"/>
      <charset val="128"/>
    </font>
    <font>
      <sz val="12"/>
      <color rgb="FFFF0000"/>
      <name val="ＭＳ Ｐゴシック"/>
      <family val="3"/>
      <charset val="128"/>
    </font>
  </fonts>
  <fills count="11">
    <fill>
      <patternFill patternType="none"/>
    </fill>
    <fill>
      <patternFill patternType="gray125"/>
    </fill>
    <fill>
      <patternFill patternType="solid">
        <fgColor indexed="51"/>
        <bgColor indexed="64"/>
      </patternFill>
    </fill>
    <fill>
      <patternFill patternType="solid">
        <fgColor indexed="43"/>
        <bgColor indexed="64"/>
      </patternFill>
    </fill>
    <fill>
      <patternFill patternType="solid">
        <fgColor indexed="13"/>
        <bgColor indexed="64"/>
      </patternFill>
    </fill>
    <fill>
      <patternFill patternType="solid">
        <fgColor rgb="FFFFFF66"/>
        <bgColor indexed="64"/>
      </patternFill>
    </fill>
    <fill>
      <patternFill patternType="solid">
        <fgColor indexed="9"/>
        <bgColor indexed="64"/>
      </patternFill>
    </fill>
    <fill>
      <patternFill patternType="solid">
        <fgColor theme="1"/>
        <bgColor indexed="64"/>
      </patternFill>
    </fill>
    <fill>
      <patternFill patternType="solid">
        <fgColor theme="9" tint="0.59999389629810485"/>
        <bgColor indexed="64"/>
      </patternFill>
    </fill>
    <fill>
      <patternFill patternType="solid">
        <fgColor theme="8" tint="0.39997558519241921"/>
        <bgColor indexed="64"/>
      </patternFill>
    </fill>
    <fill>
      <patternFill patternType="solid">
        <fgColor rgb="FFFF3300"/>
        <bgColor indexed="64"/>
      </patternFill>
    </fill>
  </fills>
  <borders count="31">
    <border>
      <left/>
      <right/>
      <top/>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theme="0" tint="-0.499984740745262"/>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bottom style="thin">
        <color indexed="64"/>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bottom style="thin">
        <color indexed="64"/>
      </bottom>
      <diagonal/>
    </border>
    <border>
      <left style="dotted">
        <color indexed="64"/>
      </left>
      <right style="dotted">
        <color indexed="64"/>
      </right>
      <top/>
      <bottom style="hair">
        <color theme="0" tint="-0.499984740745262"/>
      </bottom>
      <diagonal/>
    </border>
    <border>
      <left style="thin">
        <color indexed="64"/>
      </left>
      <right/>
      <top/>
      <bottom style="hair">
        <color theme="0" tint="-0.499984740745262"/>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177" fontId="15" fillId="0" borderId="0" applyFill="0" applyBorder="0" applyAlignment="0"/>
    <xf numFmtId="0" fontId="16" fillId="0" borderId="0">
      <alignment horizontal="left"/>
    </xf>
    <xf numFmtId="0" fontId="17" fillId="0" borderId="1" applyNumberFormat="0" applyAlignment="0" applyProtection="0">
      <alignment horizontal="left" vertical="center"/>
    </xf>
    <xf numFmtId="0" fontId="17" fillId="0" borderId="2">
      <alignment horizontal="left" vertical="center"/>
    </xf>
    <xf numFmtId="0" fontId="18" fillId="0" borderId="0"/>
    <xf numFmtId="4" fontId="16" fillId="0" borderId="0">
      <alignment horizontal="right"/>
    </xf>
    <xf numFmtId="4" fontId="19" fillId="0" borderId="0">
      <alignment horizontal="right"/>
    </xf>
    <xf numFmtId="0" fontId="20" fillId="0" borderId="0">
      <alignment horizontal="left"/>
    </xf>
    <xf numFmtId="0" fontId="21" fillId="0" borderId="0">
      <alignment horizontal="center"/>
    </xf>
    <xf numFmtId="38" fontId="1" fillId="0" borderId="0" applyFont="0" applyFill="0" applyBorder="0" applyAlignment="0" applyProtection="0"/>
    <xf numFmtId="6" fontId="1" fillId="0" borderId="0" applyFont="0" applyFill="0" applyBorder="0" applyAlignment="0" applyProtection="0"/>
    <xf numFmtId="0" fontId="1" fillId="0" borderId="0">
      <alignment vertical="center"/>
    </xf>
    <xf numFmtId="0" fontId="1" fillId="0" borderId="0"/>
    <xf numFmtId="0" fontId="1" fillId="0" borderId="0">
      <alignment vertical="center"/>
    </xf>
    <xf numFmtId="0" fontId="23" fillId="0" borderId="0">
      <alignment vertical="center"/>
    </xf>
    <xf numFmtId="0" fontId="14" fillId="0" borderId="0"/>
    <xf numFmtId="38" fontId="1" fillId="0" borderId="0" applyFont="0" applyFill="0" applyBorder="0" applyAlignment="0" applyProtection="0">
      <alignment vertical="center"/>
    </xf>
  </cellStyleXfs>
  <cellXfs count="254">
    <xf numFmtId="0" fontId="0" fillId="0" borderId="0" xfId="0"/>
    <xf numFmtId="0" fontId="8" fillId="0" borderId="0" xfId="12" applyFont="1" applyProtection="1">
      <alignment vertical="center"/>
    </xf>
    <xf numFmtId="0" fontId="9" fillId="0" borderId="0" xfId="12" applyFont="1" applyProtection="1">
      <alignment vertical="center"/>
    </xf>
    <xf numFmtId="0" fontId="3" fillId="0" borderId="0" xfId="12" applyFont="1" applyProtection="1">
      <alignment vertical="center"/>
    </xf>
    <xf numFmtId="0" fontId="7" fillId="0" borderId="0" xfId="12" applyFont="1" applyProtection="1">
      <alignment vertical="center"/>
    </xf>
    <xf numFmtId="0" fontId="3" fillId="0" borderId="3" xfId="12" applyFont="1" applyBorder="1" applyAlignment="1" applyProtection="1">
      <alignment horizontal="center" vertical="center"/>
    </xf>
    <xf numFmtId="0" fontId="3" fillId="0" borderId="0" xfId="12" applyFont="1" applyBorder="1" applyAlignment="1" applyProtection="1">
      <alignment vertical="center"/>
    </xf>
    <xf numFmtId="0" fontId="3" fillId="0" borderId="0" xfId="12" applyFont="1" applyBorder="1" applyAlignment="1" applyProtection="1">
      <alignment horizontal="center" vertical="center"/>
    </xf>
    <xf numFmtId="176" fontId="3" fillId="0" borderId="0" xfId="12" applyNumberFormat="1" applyFont="1" applyBorder="1" applyAlignment="1" applyProtection="1">
      <alignment horizontal="center" vertical="center"/>
    </xf>
    <xf numFmtId="0" fontId="7" fillId="0" borderId="0" xfId="12" applyFont="1" applyBorder="1" applyAlignment="1" applyProtection="1">
      <alignment horizontal="center" vertical="center" wrapText="1"/>
    </xf>
    <xf numFmtId="0" fontId="3" fillId="0" borderId="0" xfId="12" applyFont="1" applyAlignment="1" applyProtection="1">
      <alignment horizontal="center" vertical="center"/>
    </xf>
    <xf numFmtId="0" fontId="1" fillId="0" borderId="0" xfId="12" applyFont="1" applyAlignment="1" applyProtection="1">
      <alignment vertical="center"/>
    </xf>
    <xf numFmtId="0" fontId="3" fillId="0" borderId="0" xfId="12" applyFont="1" applyAlignment="1" applyProtection="1">
      <alignment horizontal="left" vertical="center"/>
    </xf>
    <xf numFmtId="0" fontId="5" fillId="0" borderId="0" xfId="12" applyFont="1" applyBorder="1" applyAlignment="1" applyProtection="1">
      <alignment horizontal="center" vertical="center"/>
    </xf>
    <xf numFmtId="0" fontId="3" fillId="0" borderId="0" xfId="12" applyFont="1" applyAlignment="1" applyProtection="1">
      <alignment horizontal="left" vertical="center" indent="1"/>
    </xf>
    <xf numFmtId="0" fontId="3" fillId="0" borderId="0" xfId="12" applyFont="1" applyAlignment="1" applyProtection="1">
      <alignment horizontal="right" vertical="center"/>
    </xf>
    <xf numFmtId="0" fontId="6" fillId="0" borderId="0" xfId="12" applyFont="1" applyAlignment="1" applyProtection="1">
      <alignment horizontal="left" vertical="center" indent="1"/>
    </xf>
    <xf numFmtId="0" fontId="6" fillId="0" borderId="0" xfId="12" applyFont="1" applyAlignment="1" applyProtection="1">
      <alignment horizontal="right" vertical="center"/>
    </xf>
    <xf numFmtId="0" fontId="6" fillId="0" borderId="0" xfId="12" applyFont="1" applyProtection="1">
      <alignment vertical="center"/>
    </xf>
    <xf numFmtId="0" fontId="6" fillId="0" borderId="0" xfId="12" applyFont="1" applyAlignment="1" applyProtection="1">
      <alignment horizontal="left" vertical="center" indent="4"/>
    </xf>
    <xf numFmtId="49" fontId="3" fillId="0" borderId="0" xfId="12" applyNumberFormat="1" applyFont="1" applyBorder="1" applyAlignment="1" applyProtection="1">
      <alignment vertical="center"/>
    </xf>
    <xf numFmtId="0" fontId="3" fillId="0" borderId="0" xfId="12" quotePrefix="1" applyFont="1" applyProtection="1">
      <alignment vertical="center"/>
    </xf>
    <xf numFmtId="0" fontId="12" fillId="0" borderId="0" xfId="0" applyFont="1" applyAlignment="1">
      <alignment vertical="center"/>
    </xf>
    <xf numFmtId="49" fontId="4" fillId="0" borderId="0" xfId="12" applyNumberFormat="1" applyFont="1" applyBorder="1" applyAlignment="1" applyProtection="1">
      <alignment horizontal="right" vertical="center" indent="1" shrinkToFit="1"/>
    </xf>
    <xf numFmtId="0" fontId="12" fillId="0" borderId="0" xfId="0" applyFont="1"/>
    <xf numFmtId="0" fontId="12" fillId="0" borderId="0" xfId="0" applyFont="1" applyAlignment="1">
      <alignment horizontal="left"/>
    </xf>
    <xf numFmtId="0" fontId="12" fillId="0" borderId="0" xfId="0" applyFont="1" applyAlignment="1"/>
    <xf numFmtId="0" fontId="12" fillId="0" borderId="0" xfId="0" applyFont="1" applyAlignment="1">
      <alignment horizontal="center"/>
    </xf>
    <xf numFmtId="0" fontId="7" fillId="5" borderId="3" xfId="12" applyFont="1" applyFill="1" applyBorder="1" applyAlignment="1" applyProtection="1">
      <alignment horizontal="center" vertical="center" shrinkToFit="1"/>
    </xf>
    <xf numFmtId="0" fontId="6" fillId="0" borderId="3" xfId="12" applyFont="1" applyBorder="1" applyAlignment="1" applyProtection="1">
      <alignment horizontal="center" vertical="center"/>
    </xf>
    <xf numFmtId="0" fontId="31" fillId="0" borderId="0" xfId="14" applyFont="1">
      <alignment vertical="center"/>
    </xf>
    <xf numFmtId="0" fontId="31" fillId="0" borderId="0" xfId="14" applyFont="1" applyAlignment="1">
      <alignment horizontal="distributed" vertical="center"/>
    </xf>
    <xf numFmtId="0" fontId="14" fillId="0" borderId="0" xfId="14" applyFont="1">
      <alignment vertical="center"/>
    </xf>
    <xf numFmtId="0" fontId="3" fillId="0" borderId="0" xfId="12" applyFont="1" applyFill="1" applyBorder="1" applyProtection="1">
      <alignment vertical="center"/>
    </xf>
    <xf numFmtId="0" fontId="3" fillId="0" borderId="0" xfId="12" applyFont="1" applyBorder="1" applyProtection="1">
      <alignment vertical="center"/>
    </xf>
    <xf numFmtId="0" fontId="7" fillId="0" borderId="0" xfId="12" applyFont="1" applyBorder="1" applyProtection="1">
      <alignment vertical="center"/>
    </xf>
    <xf numFmtId="0" fontId="7" fillId="5" borderId="3" xfId="12" applyFont="1" applyFill="1" applyBorder="1" applyAlignment="1" applyProtection="1">
      <alignment horizontal="center" vertical="center"/>
    </xf>
    <xf numFmtId="0" fontId="7" fillId="5" borderId="3" xfId="12" applyFont="1" applyFill="1" applyBorder="1" applyAlignment="1" applyProtection="1">
      <alignment horizontal="center" vertical="center" wrapText="1"/>
    </xf>
    <xf numFmtId="0" fontId="37" fillId="5" borderId="3" xfId="12" applyFont="1" applyFill="1" applyBorder="1" applyAlignment="1" applyProtection="1">
      <alignment horizontal="center" vertical="center"/>
    </xf>
    <xf numFmtId="0" fontId="37" fillId="5" borderId="3" xfId="12" applyFont="1" applyFill="1" applyBorder="1" applyAlignment="1" applyProtection="1">
      <alignment horizontal="left" vertical="center"/>
    </xf>
    <xf numFmtId="0" fontId="7" fillId="5" borderId="3" xfId="12" applyFont="1" applyFill="1" applyBorder="1" applyProtection="1">
      <alignment vertical="center"/>
    </xf>
    <xf numFmtId="49" fontId="7" fillId="5" borderId="3" xfId="12" applyNumberFormat="1" applyFont="1" applyFill="1" applyBorder="1" applyAlignment="1" applyProtection="1">
      <alignment horizontal="right" vertical="center" shrinkToFit="1"/>
    </xf>
    <xf numFmtId="0" fontId="38" fillId="5" borderId="3" xfId="12" applyFont="1" applyFill="1" applyBorder="1" applyAlignment="1" applyProtection="1">
      <alignment horizontal="center" vertical="center" shrinkToFit="1"/>
    </xf>
    <xf numFmtId="0" fontId="39" fillId="5" borderId="3" xfId="12" applyFont="1" applyFill="1" applyBorder="1" applyAlignment="1" applyProtection="1">
      <alignment horizontal="center" vertical="center"/>
    </xf>
    <xf numFmtId="0" fontId="39" fillId="5" borderId="3" xfId="12" applyFont="1" applyFill="1" applyBorder="1" applyAlignment="1" applyProtection="1">
      <alignment horizontal="left" vertical="center"/>
    </xf>
    <xf numFmtId="0" fontId="38" fillId="5" borderId="3" xfId="12" applyFont="1" applyFill="1" applyBorder="1" applyAlignment="1" applyProtection="1">
      <alignment horizontal="center" vertical="center"/>
    </xf>
    <xf numFmtId="0" fontId="38" fillId="5" borderId="3" xfId="12" applyFont="1" applyFill="1" applyBorder="1" applyProtection="1">
      <alignment vertical="center"/>
    </xf>
    <xf numFmtId="49" fontId="38" fillId="5" borderId="3" xfId="12" applyNumberFormat="1" applyFont="1" applyFill="1" applyBorder="1" applyAlignment="1" applyProtection="1">
      <alignment horizontal="right" vertical="center" shrinkToFit="1"/>
    </xf>
    <xf numFmtId="49" fontId="38" fillId="5" borderId="3" xfId="12" applyNumberFormat="1" applyFont="1" applyFill="1" applyBorder="1" applyAlignment="1" applyProtection="1">
      <alignment horizontal="center" vertical="center" shrinkToFit="1"/>
    </xf>
    <xf numFmtId="0" fontId="10" fillId="0" borderId="3" xfId="12" applyFont="1" applyBorder="1" applyAlignment="1" applyProtection="1">
      <alignment horizontal="center" vertical="center"/>
    </xf>
    <xf numFmtId="0" fontId="3" fillId="0" borderId="0" xfId="12" applyFont="1" applyBorder="1" applyAlignment="1" applyProtection="1">
      <alignment horizontal="center" vertical="center" wrapText="1"/>
    </xf>
    <xf numFmtId="0" fontId="40" fillId="0" borderId="0" xfId="14" applyFont="1" applyAlignment="1">
      <alignment horizontal="distributed" vertical="center"/>
    </xf>
    <xf numFmtId="0" fontId="40" fillId="0" borderId="0" xfId="14" applyFont="1">
      <alignment vertical="center"/>
    </xf>
    <xf numFmtId="0" fontId="41" fillId="0" borderId="0" xfId="14" applyFont="1" applyFill="1" applyAlignment="1">
      <alignment horizontal="center" vertical="center"/>
    </xf>
    <xf numFmtId="0" fontId="28" fillId="0" borderId="0" xfId="14" applyFont="1" applyFill="1" applyAlignment="1">
      <alignment horizontal="center" vertical="center" shrinkToFit="1"/>
    </xf>
    <xf numFmtId="0" fontId="31" fillId="0" borderId="0" xfId="14" applyFont="1" applyFill="1">
      <alignment vertical="center"/>
    </xf>
    <xf numFmtId="0" fontId="43" fillId="0" borderId="0" xfId="14" applyFont="1">
      <alignment vertical="center"/>
    </xf>
    <xf numFmtId="0" fontId="45" fillId="0" borderId="0" xfId="14" applyFont="1">
      <alignment vertical="center"/>
    </xf>
    <xf numFmtId="0" fontId="34" fillId="0" borderId="0" xfId="14" applyFont="1">
      <alignment vertical="center"/>
    </xf>
    <xf numFmtId="0" fontId="36" fillId="0" borderId="3" xfId="12" applyFont="1" applyBorder="1" applyAlignment="1" applyProtection="1">
      <alignment horizontal="center" vertical="center"/>
    </xf>
    <xf numFmtId="0" fontId="6" fillId="0" borderId="0" xfId="13" applyFont="1" applyProtection="1"/>
    <xf numFmtId="0" fontId="33" fillId="0" borderId="0" xfId="0" applyFont="1" applyAlignment="1" applyProtection="1">
      <alignment vertical="center"/>
    </xf>
    <xf numFmtId="0" fontId="50" fillId="0" borderId="0" xfId="0" applyFont="1" applyFill="1" applyAlignment="1" applyProtection="1">
      <alignment horizontal="center" vertical="center"/>
    </xf>
    <xf numFmtId="0" fontId="32" fillId="0" borderId="0" xfId="0" applyFont="1" applyFill="1" applyAlignment="1" applyProtection="1">
      <alignment horizontal="center" vertical="center"/>
    </xf>
    <xf numFmtId="0" fontId="33" fillId="0" borderId="0" xfId="0" applyFont="1" applyFill="1" applyAlignment="1" applyProtection="1">
      <alignment vertical="center"/>
    </xf>
    <xf numFmtId="0" fontId="32" fillId="0" borderId="0" xfId="0" applyFont="1" applyAlignment="1" applyProtection="1">
      <alignment horizontal="center" vertical="center"/>
    </xf>
    <xf numFmtId="0" fontId="32" fillId="0" borderId="0" xfId="0" applyFont="1" applyBorder="1" applyAlignment="1" applyProtection="1">
      <alignment horizontal="center" vertical="center"/>
    </xf>
    <xf numFmtId="0" fontId="49" fillId="0" borderId="0" xfId="0" applyFont="1" applyBorder="1" applyAlignment="1" applyProtection="1">
      <alignment horizontal="center" vertical="center"/>
    </xf>
    <xf numFmtId="0" fontId="49" fillId="0" borderId="0" xfId="0" applyFont="1" applyAlignment="1" applyProtection="1">
      <alignment horizontal="center" vertical="center"/>
    </xf>
    <xf numFmtId="0" fontId="49" fillId="0" borderId="0" xfId="0" applyFont="1" applyAlignment="1" applyProtection="1">
      <alignment vertical="center"/>
    </xf>
    <xf numFmtId="38" fontId="13" fillId="0" borderId="21" xfId="10" applyFont="1" applyBorder="1" applyAlignment="1" applyProtection="1">
      <alignment horizontal="right" vertical="center"/>
    </xf>
    <xf numFmtId="0" fontId="13" fillId="0" borderId="3" xfId="0" applyFont="1" applyBorder="1" applyAlignment="1" applyProtection="1">
      <alignment horizontal="center" vertical="center" shrinkToFit="1"/>
    </xf>
    <xf numFmtId="38" fontId="62" fillId="0" borderId="22" xfId="10" applyFont="1" applyBorder="1" applyAlignment="1" applyProtection="1">
      <alignment horizontal="right" vertical="center"/>
    </xf>
    <xf numFmtId="0" fontId="52" fillId="0" borderId="7" xfId="0" applyFont="1" applyBorder="1" applyAlignment="1" applyProtection="1">
      <alignment horizontal="center" vertical="center"/>
    </xf>
    <xf numFmtId="0" fontId="13" fillId="0" borderId="0" xfId="0" applyFont="1" applyProtection="1"/>
    <xf numFmtId="0" fontId="13" fillId="0" borderId="0" xfId="0" applyFont="1" applyAlignment="1" applyProtection="1">
      <alignment horizontal="center" vertical="center" shrinkToFit="1"/>
    </xf>
    <xf numFmtId="0" fontId="13" fillId="0" borderId="0" xfId="0" applyFont="1" applyAlignment="1" applyProtection="1">
      <alignment horizontal="center" vertical="center"/>
    </xf>
    <xf numFmtId="0" fontId="13" fillId="0" borderId="0" xfId="0" applyFont="1" applyAlignment="1" applyProtection="1">
      <alignment horizontal="right" vertical="center"/>
    </xf>
    <xf numFmtId="0" fontId="13" fillId="0" borderId="0" xfId="0" applyFont="1" applyBorder="1" applyAlignment="1" applyProtection="1">
      <alignment horizontal="center" vertical="top" shrinkToFit="1"/>
    </xf>
    <xf numFmtId="0" fontId="13" fillId="0" borderId="3" xfId="0" applyFont="1" applyBorder="1" applyProtection="1"/>
    <xf numFmtId="0" fontId="13" fillId="8" borderId="6" xfId="0" applyFont="1" applyFill="1" applyBorder="1" applyAlignment="1" applyProtection="1">
      <alignment horizontal="center" vertical="center" shrinkToFit="1"/>
    </xf>
    <xf numFmtId="0" fontId="13" fillId="8" borderId="20" xfId="0" applyFont="1" applyFill="1" applyBorder="1" applyAlignment="1" applyProtection="1">
      <alignment horizontal="center" vertical="center" shrinkToFit="1"/>
    </xf>
    <xf numFmtId="0" fontId="13" fillId="8" borderId="7" xfId="0" applyFont="1" applyFill="1" applyBorder="1" applyAlignment="1" applyProtection="1">
      <alignment horizontal="center" vertical="center" shrinkToFit="1"/>
    </xf>
    <xf numFmtId="0" fontId="13" fillId="8" borderId="6" xfId="0" applyFont="1" applyFill="1" applyBorder="1" applyAlignment="1" applyProtection="1">
      <alignment vertical="center" shrinkToFit="1"/>
    </xf>
    <xf numFmtId="0" fontId="13" fillId="8" borderId="3" xfId="0" applyFont="1" applyFill="1" applyBorder="1" applyAlignment="1" applyProtection="1">
      <alignment horizontal="center" vertical="center" shrinkToFit="1"/>
    </xf>
    <xf numFmtId="0" fontId="13" fillId="0" borderId="3" xfId="0" applyFont="1" applyBorder="1" applyAlignment="1" applyProtection="1">
      <alignment horizontal="center"/>
    </xf>
    <xf numFmtId="0" fontId="13" fillId="6" borderId="14" xfId="0" applyFont="1" applyFill="1" applyBorder="1" applyAlignment="1" applyProtection="1">
      <alignment horizontal="center" vertical="center"/>
    </xf>
    <xf numFmtId="0" fontId="13" fillId="0" borderId="16" xfId="0" applyFont="1" applyBorder="1" applyAlignment="1" applyProtection="1">
      <alignment horizontal="center" vertical="center"/>
    </xf>
    <xf numFmtId="38" fontId="13" fillId="0" borderId="18" xfId="10" applyFont="1" applyBorder="1" applyAlignment="1" applyProtection="1">
      <alignment vertical="center"/>
    </xf>
    <xf numFmtId="38" fontId="13" fillId="0" borderId="16" xfId="10" applyFont="1" applyBorder="1" applyAlignment="1" applyProtection="1">
      <alignment horizontal="center" vertical="center"/>
    </xf>
    <xf numFmtId="0" fontId="13" fillId="0" borderId="13" xfId="0" applyFont="1" applyBorder="1" applyProtection="1"/>
    <xf numFmtId="0" fontId="13" fillId="0" borderId="13" xfId="0" applyFont="1" applyBorder="1" applyAlignment="1" applyProtection="1">
      <alignment horizontal="center"/>
    </xf>
    <xf numFmtId="0" fontId="62" fillId="6" borderId="9" xfId="0" applyFont="1" applyFill="1" applyBorder="1" applyAlignment="1" applyProtection="1">
      <alignment horizontal="center" vertical="center"/>
    </xf>
    <xf numFmtId="0" fontId="62" fillId="0" borderId="17" xfId="0" applyFont="1" applyBorder="1" applyAlignment="1" applyProtection="1">
      <alignment horizontal="center" vertical="center"/>
    </xf>
    <xf numFmtId="38" fontId="62" fillId="0" borderId="19" xfId="10" applyFont="1" applyBorder="1" applyAlignment="1" applyProtection="1">
      <alignment vertical="center"/>
    </xf>
    <xf numFmtId="38" fontId="62" fillId="0" borderId="17" xfId="10" applyFont="1" applyBorder="1" applyAlignment="1" applyProtection="1">
      <alignment horizontal="center" vertical="center"/>
    </xf>
    <xf numFmtId="38" fontId="13" fillId="0" borderId="23" xfId="10" applyFont="1" applyBorder="1" applyAlignment="1" applyProtection="1">
      <alignment horizontal="right" vertical="center"/>
    </xf>
    <xf numFmtId="38" fontId="13" fillId="0" borderId="24" xfId="10" applyFont="1" applyBorder="1" applyAlignment="1" applyProtection="1">
      <alignment horizontal="center" vertical="center"/>
    </xf>
    <xf numFmtId="0" fontId="13" fillId="0" borderId="0" xfId="0" applyFont="1" applyBorder="1" applyAlignment="1" applyProtection="1">
      <alignment wrapText="1" shrinkToFit="1"/>
    </xf>
    <xf numFmtId="38" fontId="13" fillId="0" borderId="22" xfId="10" applyFont="1" applyBorder="1" applyAlignment="1" applyProtection="1">
      <alignment horizontal="right" vertical="center"/>
    </xf>
    <xf numFmtId="38" fontId="13" fillId="0" borderId="17" xfId="10" applyFont="1" applyBorder="1" applyAlignment="1" applyProtection="1">
      <alignment horizontal="center" vertical="center"/>
    </xf>
    <xf numFmtId="49" fontId="7" fillId="5" borderId="3" xfId="12" applyNumberFormat="1" applyFont="1" applyFill="1" applyBorder="1" applyAlignment="1" applyProtection="1">
      <alignment horizontal="center" vertical="center"/>
    </xf>
    <xf numFmtId="49" fontId="7" fillId="5" borderId="3" xfId="12" applyNumberFormat="1" applyFont="1" applyFill="1" applyBorder="1" applyAlignment="1" applyProtection="1">
      <alignment horizontal="center" vertical="center" shrinkToFit="1"/>
    </xf>
    <xf numFmtId="0" fontId="63" fillId="0" borderId="3" xfId="0" applyFont="1" applyFill="1" applyBorder="1" applyAlignment="1" applyProtection="1">
      <alignment horizontal="center" vertical="center" shrinkToFit="1"/>
      <protection locked="0"/>
    </xf>
    <xf numFmtId="0" fontId="64" fillId="0" borderId="3" xfId="12" applyFont="1" applyFill="1" applyBorder="1" applyAlignment="1" applyProtection="1">
      <alignment horizontal="center" vertical="center" shrinkToFit="1"/>
      <protection locked="0"/>
    </xf>
    <xf numFmtId="0" fontId="65" fillId="0" borderId="3" xfId="12" applyFont="1" applyFill="1" applyBorder="1" applyAlignment="1" applyProtection="1">
      <alignment horizontal="center" vertical="center" shrinkToFit="1"/>
      <protection locked="0"/>
    </xf>
    <xf numFmtId="0" fontId="65" fillId="0" borderId="3" xfId="12" applyFont="1" applyFill="1" applyBorder="1" applyAlignment="1" applyProtection="1">
      <alignment horizontal="left" vertical="center" shrinkToFit="1"/>
      <protection locked="0"/>
    </xf>
    <xf numFmtId="49" fontId="64" fillId="0" borderId="3" xfId="12" applyNumberFormat="1" applyFont="1" applyFill="1" applyBorder="1" applyAlignment="1" applyProtection="1">
      <alignment horizontal="right" vertical="center" shrinkToFit="1"/>
      <protection locked="0"/>
    </xf>
    <xf numFmtId="49" fontId="64" fillId="0" borderId="3" xfId="12" applyNumberFormat="1" applyFont="1" applyFill="1" applyBorder="1" applyAlignment="1" applyProtection="1">
      <alignment horizontal="center" vertical="center" shrinkToFit="1"/>
      <protection locked="0"/>
    </xf>
    <xf numFmtId="0" fontId="64" fillId="0" borderId="3" xfId="12" applyFont="1" applyFill="1" applyBorder="1" applyAlignment="1" applyProtection="1">
      <alignment vertical="center" shrinkToFit="1"/>
      <protection locked="0"/>
    </xf>
    <xf numFmtId="0" fontId="3" fillId="0" borderId="0" xfId="12" applyFont="1" applyAlignment="1" applyProtection="1">
      <alignment horizontal="center" vertical="center"/>
    </xf>
    <xf numFmtId="0" fontId="64" fillId="0" borderId="3" xfId="12" applyFont="1" applyBorder="1" applyAlignment="1" applyProtection="1">
      <alignment horizontal="center" vertical="center" shrinkToFit="1"/>
    </xf>
    <xf numFmtId="0" fontId="9" fillId="0" borderId="0" xfId="12" applyFont="1" applyAlignment="1" applyProtection="1">
      <alignment horizontal="center" vertical="center"/>
    </xf>
    <xf numFmtId="0" fontId="8" fillId="0" borderId="0" xfId="12" applyFont="1" applyAlignment="1" applyProtection="1">
      <alignment horizontal="center" vertical="center"/>
    </xf>
    <xf numFmtId="0" fontId="13" fillId="0" borderId="0" xfId="0" applyFont="1" applyAlignment="1">
      <alignment horizontal="left" vertical="center"/>
    </xf>
    <xf numFmtId="0" fontId="12" fillId="0" borderId="0" xfId="0" applyFont="1" applyAlignment="1">
      <alignment horizontal="left" indent="1"/>
    </xf>
    <xf numFmtId="0" fontId="13" fillId="8" borderId="3" xfId="0" applyFont="1" applyFill="1" applyBorder="1" applyAlignment="1" applyProtection="1">
      <alignment horizontal="center" vertical="center" shrinkToFit="1"/>
    </xf>
    <xf numFmtId="0" fontId="4" fillId="0" borderId="0" xfId="12" applyFont="1" applyAlignment="1" applyProtection="1">
      <alignment horizontal="left" vertical="center" indent="1"/>
    </xf>
    <xf numFmtId="38" fontId="13" fillId="0" borderId="18" xfId="10" applyFont="1" applyBorder="1" applyAlignment="1" applyProtection="1">
      <alignment vertical="center" shrinkToFit="1"/>
    </xf>
    <xf numFmtId="38" fontId="62" fillId="0" borderId="19" xfId="10" applyFont="1" applyBorder="1" applyAlignment="1" applyProtection="1">
      <alignment vertical="center" shrinkToFit="1"/>
    </xf>
    <xf numFmtId="6" fontId="61" fillId="0" borderId="15" xfId="11" applyFont="1" applyBorder="1" applyAlignment="1" applyProtection="1">
      <alignment horizontal="right" vertical="center" shrinkToFit="1"/>
    </xf>
    <xf numFmtId="6" fontId="62" fillId="0" borderId="9" xfId="11" applyFont="1" applyBorder="1" applyAlignment="1" applyProtection="1">
      <alignment horizontal="right" vertical="center" shrinkToFit="1"/>
    </xf>
    <xf numFmtId="0" fontId="51" fillId="0" borderId="0" xfId="12" applyFont="1" applyAlignment="1" applyProtection="1">
      <alignment horizontal="center" vertical="center"/>
    </xf>
    <xf numFmtId="0" fontId="3" fillId="0" borderId="3" xfId="12" applyFont="1" applyBorder="1" applyAlignment="1" applyProtection="1">
      <alignment horizontal="center" vertical="center"/>
    </xf>
    <xf numFmtId="0" fontId="12" fillId="0" borderId="0" xfId="0" applyFont="1" applyAlignment="1">
      <alignment horizontal="left"/>
    </xf>
    <xf numFmtId="0" fontId="25" fillId="2" borderId="4" xfId="0" applyFont="1" applyFill="1" applyBorder="1" applyAlignment="1">
      <alignment horizontal="center" vertical="center"/>
    </xf>
    <xf numFmtId="0" fontId="25" fillId="2" borderId="0" xfId="0" applyFont="1" applyFill="1" applyBorder="1" applyAlignment="1">
      <alignment horizontal="center" vertical="center"/>
    </xf>
    <xf numFmtId="0" fontId="24" fillId="0" borderId="11" xfId="0" applyFont="1" applyBorder="1" applyAlignment="1">
      <alignment vertical="center" wrapText="1"/>
    </xf>
    <xf numFmtId="0" fontId="24" fillId="0" borderId="1" xfId="0" applyFont="1" applyBorder="1" applyAlignment="1">
      <alignment vertical="center" wrapText="1"/>
    </xf>
    <xf numFmtId="0" fontId="24" fillId="0" borderId="12" xfId="0" applyFont="1" applyBorder="1" applyAlignment="1">
      <alignment vertical="center" wrapText="1"/>
    </xf>
    <xf numFmtId="0" fontId="13" fillId="0" borderId="0" xfId="0" applyFont="1" applyAlignment="1">
      <alignment horizontal="left"/>
    </xf>
    <xf numFmtId="0" fontId="12" fillId="0" borderId="0" xfId="0" applyFont="1" applyAlignment="1">
      <alignment horizontal="left" wrapText="1"/>
    </xf>
    <xf numFmtId="0" fontId="12" fillId="0" borderId="0" xfId="0" applyFont="1" applyAlignment="1">
      <alignment horizontal="left" shrinkToFit="1"/>
    </xf>
    <xf numFmtId="0" fontId="12" fillId="4" borderId="6" xfId="0" applyFont="1" applyFill="1" applyBorder="1" applyAlignment="1">
      <alignment horizontal="center"/>
    </xf>
    <xf numFmtId="0" fontId="12" fillId="4" borderId="7" xfId="0" applyFont="1" applyFill="1" applyBorder="1" applyAlignment="1">
      <alignment horizontal="center"/>
    </xf>
    <xf numFmtId="0" fontId="28" fillId="3" borderId="11" xfId="0" applyFont="1" applyFill="1" applyBorder="1" applyAlignment="1">
      <alignment horizontal="center" vertical="center"/>
    </xf>
    <xf numFmtId="0" fontId="28" fillId="3" borderId="1" xfId="0" applyFont="1" applyFill="1" applyBorder="1" applyAlignment="1">
      <alignment horizontal="center" vertical="center"/>
    </xf>
    <xf numFmtId="0" fontId="28" fillId="3" borderId="12" xfId="0" applyFont="1" applyFill="1" applyBorder="1" applyAlignment="1">
      <alignment horizontal="center" vertical="center"/>
    </xf>
    <xf numFmtId="0" fontId="12" fillId="0" borderId="0" xfId="0" applyFont="1" applyBorder="1" applyAlignment="1">
      <alignment horizontal="right"/>
    </xf>
    <xf numFmtId="0" fontId="13" fillId="0" borderId="0" xfId="0" applyFont="1" applyAlignment="1">
      <alignment horizontal="left" vertical="center"/>
    </xf>
    <xf numFmtId="0" fontId="3" fillId="0" borderId="3" xfId="12" applyFont="1" applyBorder="1" applyAlignment="1" applyProtection="1">
      <alignment horizontal="center" vertical="center"/>
    </xf>
    <xf numFmtId="0" fontId="3" fillId="0" borderId="3" xfId="12" applyFont="1" applyBorder="1" applyAlignment="1" applyProtection="1">
      <alignment horizontal="center" vertical="center" wrapText="1"/>
    </xf>
    <xf numFmtId="0" fontId="13" fillId="0" borderId="3" xfId="12" applyFont="1" applyBorder="1" applyAlignment="1" applyProtection="1">
      <alignment horizontal="center" vertical="center"/>
    </xf>
    <xf numFmtId="0" fontId="13" fillId="0" borderId="3" xfId="12" applyFont="1" applyBorder="1" applyAlignment="1" applyProtection="1">
      <alignment horizontal="center" vertical="center"/>
      <protection locked="0"/>
    </xf>
    <xf numFmtId="0" fontId="35" fillId="7" borderId="3" xfId="12" applyFont="1" applyFill="1" applyBorder="1" applyAlignment="1" applyProtection="1">
      <alignment horizontal="center" vertical="center"/>
    </xf>
    <xf numFmtId="0" fontId="51" fillId="0" borderId="0" xfId="12" applyFont="1" applyAlignment="1" applyProtection="1">
      <alignment horizontal="center" vertical="center"/>
    </xf>
    <xf numFmtId="0" fontId="36" fillId="0" borderId="3" xfId="12" applyFont="1" applyBorder="1" applyAlignment="1" applyProtection="1">
      <alignment horizontal="center" vertical="center"/>
      <protection locked="0"/>
    </xf>
    <xf numFmtId="0" fontId="22" fillId="0" borderId="0" xfId="12" applyFont="1" applyBorder="1" applyAlignment="1" applyProtection="1">
      <alignment horizontal="center" vertical="center"/>
    </xf>
    <xf numFmtId="0" fontId="46" fillId="0" borderId="3" xfId="14" applyFont="1" applyBorder="1" applyAlignment="1">
      <alignment horizontal="center" vertical="center"/>
    </xf>
    <xf numFmtId="0" fontId="41" fillId="7" borderId="0" xfId="14" applyFont="1" applyFill="1" applyAlignment="1">
      <alignment horizontal="center" vertical="center"/>
    </xf>
    <xf numFmtId="0" fontId="36" fillId="0" borderId="0" xfId="14" applyFont="1" applyAlignment="1">
      <alignment horizontal="center" vertical="center" shrinkToFit="1"/>
    </xf>
    <xf numFmtId="0" fontId="45" fillId="0" borderId="3" xfId="14" applyFont="1" applyBorder="1" applyAlignment="1">
      <alignment horizontal="center" vertical="center"/>
    </xf>
    <xf numFmtId="0" fontId="36" fillId="0" borderId="3" xfId="12" applyFont="1" applyBorder="1" applyAlignment="1" applyProtection="1">
      <alignment horizontal="center" vertical="center"/>
    </xf>
    <xf numFmtId="0" fontId="47" fillId="0" borderId="0" xfId="14" applyFont="1" applyAlignment="1">
      <alignment horizontal="center" vertical="center"/>
    </xf>
    <xf numFmtId="0" fontId="40" fillId="0" borderId="0" xfId="14" applyFont="1" applyAlignment="1">
      <alignment horizontal="center" vertical="center"/>
    </xf>
    <xf numFmtId="0" fontId="42" fillId="0" borderId="0" xfId="14" applyFont="1" applyAlignment="1">
      <alignment horizontal="center" vertical="center"/>
    </xf>
    <xf numFmtId="0" fontId="45" fillId="0" borderId="6" xfId="14" applyFont="1" applyBorder="1" applyAlignment="1">
      <alignment horizontal="center" vertical="center"/>
    </xf>
    <xf numFmtId="0" fontId="46" fillId="0" borderId="6" xfId="14" applyFont="1" applyBorder="1" applyAlignment="1">
      <alignment horizontal="center" vertical="center"/>
    </xf>
    <xf numFmtId="0" fontId="44" fillId="10" borderId="0" xfId="14" applyFont="1" applyFill="1" applyAlignment="1">
      <alignment horizontal="center" vertical="center" wrapText="1" shrinkToFit="1"/>
    </xf>
    <xf numFmtId="0" fontId="44" fillId="10" borderId="0" xfId="14" applyFont="1" applyFill="1" applyAlignment="1">
      <alignment horizontal="center" vertical="center" shrinkToFit="1"/>
    </xf>
    <xf numFmtId="0" fontId="34" fillId="5" borderId="3" xfId="14" applyFont="1" applyFill="1" applyBorder="1" applyAlignment="1">
      <alignment horizontal="center" vertical="center"/>
    </xf>
    <xf numFmtId="0" fontId="48" fillId="5" borderId="3" xfId="14" applyFont="1" applyFill="1" applyBorder="1" applyAlignment="1">
      <alignment horizontal="center" vertical="center"/>
    </xf>
    <xf numFmtId="0" fontId="46" fillId="0" borderId="13" xfId="14" applyFont="1" applyBorder="1" applyAlignment="1">
      <alignment horizontal="center" vertical="center"/>
    </xf>
    <xf numFmtId="0" fontId="13" fillId="0" borderId="3" xfId="0" applyFont="1" applyBorder="1" applyAlignment="1" applyProtection="1">
      <alignment horizontal="center"/>
    </xf>
    <xf numFmtId="6" fontId="61" fillId="0" borderId="26" xfId="11" applyFont="1" applyBorder="1" applyAlignment="1" applyProtection="1">
      <alignment horizontal="right" vertical="center" shrinkToFit="1"/>
    </xf>
    <xf numFmtId="6" fontId="61" fillId="0" borderId="25" xfId="11" applyFont="1" applyBorder="1" applyAlignment="1" applyProtection="1">
      <alignment horizontal="right" vertical="center" shrinkToFit="1"/>
    </xf>
    <xf numFmtId="6" fontId="61" fillId="0" borderId="19" xfId="11" applyFont="1" applyBorder="1" applyAlignment="1" applyProtection="1">
      <alignment horizontal="right" vertical="center" shrinkToFit="1"/>
    </xf>
    <xf numFmtId="0" fontId="59" fillId="7" borderId="0" xfId="0" applyFont="1" applyFill="1" applyAlignment="1" applyProtection="1">
      <alignment horizontal="center" vertical="center" shrinkToFit="1"/>
    </xf>
    <xf numFmtId="0" fontId="52" fillId="0" borderId="0" xfId="0" applyFont="1" applyAlignment="1" applyProtection="1">
      <alignment horizontal="center" vertical="center"/>
    </xf>
    <xf numFmtId="0" fontId="52" fillId="0" borderId="3" xfId="0" applyFont="1" applyBorder="1" applyAlignment="1" applyProtection="1">
      <alignment horizontal="center" vertical="center"/>
    </xf>
    <xf numFmtId="0" fontId="52" fillId="0" borderId="6" xfId="0" applyFont="1" applyBorder="1" applyAlignment="1" applyProtection="1">
      <alignment horizontal="center" vertical="center"/>
    </xf>
    <xf numFmtId="0" fontId="13" fillId="8" borderId="3" xfId="0" applyFont="1" applyFill="1" applyBorder="1" applyAlignment="1" applyProtection="1">
      <alignment horizontal="center" vertical="center" shrinkToFit="1"/>
    </xf>
    <xf numFmtId="0" fontId="13" fillId="0" borderId="0" xfId="0" applyFont="1" applyBorder="1" applyAlignment="1" applyProtection="1">
      <alignment horizontal="left" vertical="top" wrapText="1"/>
    </xf>
    <xf numFmtId="6" fontId="60" fillId="0" borderId="3" xfId="0" applyNumberFormat="1" applyFont="1" applyBorder="1" applyAlignment="1" applyProtection="1">
      <alignment horizontal="center" vertical="center" wrapText="1"/>
    </xf>
    <xf numFmtId="0" fontId="13" fillId="8" borderId="8" xfId="0" applyFont="1" applyFill="1" applyBorder="1" applyAlignment="1" applyProtection="1">
      <alignment horizontal="center" vertical="center" textRotation="255"/>
    </xf>
    <xf numFmtId="0" fontId="13" fillId="8" borderId="9" xfId="0" applyFont="1" applyFill="1" applyBorder="1" applyAlignment="1" applyProtection="1">
      <alignment horizontal="center" vertical="center" textRotation="255"/>
    </xf>
    <xf numFmtId="0" fontId="13" fillId="6" borderId="3" xfId="0" applyFont="1" applyFill="1" applyBorder="1" applyAlignment="1" applyProtection="1">
      <alignment horizontal="center" vertical="center" shrinkToFit="1"/>
    </xf>
    <xf numFmtId="0" fontId="13" fillId="8" borderId="3" xfId="0" applyFont="1" applyFill="1" applyBorder="1" applyAlignment="1" applyProtection="1">
      <alignment horizontal="center" vertical="center"/>
    </xf>
    <xf numFmtId="0" fontId="59" fillId="7" borderId="3" xfId="0" applyFont="1" applyFill="1" applyBorder="1" applyAlignment="1" applyProtection="1">
      <alignment horizontal="center" vertical="center" wrapText="1"/>
    </xf>
    <xf numFmtId="0" fontId="53" fillId="0" borderId="3" xfId="12" applyFont="1" applyBorder="1" applyAlignment="1" applyProtection="1">
      <alignment horizontal="center" vertical="center"/>
    </xf>
    <xf numFmtId="0" fontId="54" fillId="0" borderId="3" xfId="0" applyFont="1" applyBorder="1" applyAlignment="1" applyProtection="1">
      <alignment horizontal="center" vertical="center"/>
    </xf>
    <xf numFmtId="0" fontId="50" fillId="7" borderId="0" xfId="0" applyFont="1" applyFill="1" applyAlignment="1" applyProtection="1">
      <alignment horizontal="center" vertical="center"/>
    </xf>
    <xf numFmtId="0" fontId="55" fillId="0" borderId="0" xfId="0" applyFont="1" applyAlignment="1" applyProtection="1">
      <alignment horizontal="center" vertical="center"/>
    </xf>
    <xf numFmtId="0" fontId="55" fillId="0" borderId="3" xfId="0" applyFont="1" applyBorder="1" applyAlignment="1" applyProtection="1">
      <alignment horizontal="center" vertical="center"/>
    </xf>
    <xf numFmtId="0" fontId="55" fillId="0" borderId="6" xfId="0" applyFont="1" applyBorder="1" applyAlignment="1" applyProtection="1">
      <alignment horizontal="center" vertical="center"/>
    </xf>
    <xf numFmtId="0" fontId="55" fillId="0" borderId="7" xfId="0" applyFont="1" applyBorder="1" applyAlignment="1" applyProtection="1">
      <alignment horizontal="center" vertical="center"/>
    </xf>
    <xf numFmtId="38" fontId="57" fillId="0" borderId="3" xfId="0" applyNumberFormat="1" applyFont="1" applyBorder="1" applyAlignment="1" applyProtection="1">
      <alignment horizontal="center" vertical="center"/>
    </xf>
    <xf numFmtId="0" fontId="57" fillId="0" borderId="3" xfId="0" applyFont="1" applyBorder="1" applyAlignment="1" applyProtection="1">
      <alignment horizontal="center" vertical="center"/>
    </xf>
    <xf numFmtId="38" fontId="49" fillId="0" borderId="2" xfId="17" applyFont="1" applyBorder="1" applyAlignment="1" applyProtection="1">
      <alignment horizontal="center" vertical="center"/>
    </xf>
    <xf numFmtId="0" fontId="49" fillId="0" borderId="2" xfId="0" applyFont="1" applyBorder="1" applyAlignment="1" applyProtection="1">
      <alignment horizontal="center" vertical="center"/>
    </xf>
    <xf numFmtId="38" fontId="49" fillId="5" borderId="3" xfId="17" applyFont="1" applyFill="1" applyBorder="1" applyAlignment="1" applyProtection="1">
      <alignment horizontal="center" vertical="center" textRotation="255"/>
    </xf>
    <xf numFmtId="38" fontId="49" fillId="5" borderId="6" xfId="17" applyFont="1" applyFill="1" applyBorder="1" applyAlignment="1" applyProtection="1">
      <alignment horizontal="center" vertical="center" textRotation="255"/>
    </xf>
    <xf numFmtId="38" fontId="49" fillId="0" borderId="3" xfId="17" applyFont="1" applyBorder="1" applyAlignment="1" applyProtection="1">
      <alignment horizontal="center" vertical="center"/>
    </xf>
    <xf numFmtId="38" fontId="49" fillId="0" borderId="6" xfId="17" applyFont="1" applyBorder="1" applyAlignment="1" applyProtection="1">
      <alignment horizontal="center" vertical="center"/>
    </xf>
    <xf numFmtId="38" fontId="49" fillId="5" borderId="7" xfId="17" applyFont="1" applyFill="1" applyBorder="1" applyAlignment="1" applyProtection="1">
      <alignment horizontal="center" vertical="center"/>
    </xf>
    <xf numFmtId="38" fontId="49" fillId="5" borderId="3" xfId="17" applyFont="1" applyFill="1" applyBorder="1" applyAlignment="1" applyProtection="1">
      <alignment horizontal="center" vertical="center"/>
    </xf>
    <xf numFmtId="38" fontId="49" fillId="5" borderId="6" xfId="17" applyFont="1" applyFill="1" applyBorder="1" applyAlignment="1" applyProtection="1">
      <alignment horizontal="center" vertical="center"/>
    </xf>
    <xf numFmtId="38" fontId="49" fillId="0" borderId="7" xfId="17" applyFont="1" applyBorder="1" applyAlignment="1" applyProtection="1">
      <alignment horizontal="right" vertical="center"/>
    </xf>
    <xf numFmtId="38" fontId="49" fillId="0" borderId="3" xfId="17" applyFont="1" applyBorder="1" applyAlignment="1" applyProtection="1">
      <alignment horizontal="right" vertical="center"/>
    </xf>
    <xf numFmtId="38" fontId="49" fillId="0" borderId="6" xfId="17" applyFont="1" applyBorder="1" applyAlignment="1" applyProtection="1">
      <alignment horizontal="right" vertical="center"/>
    </xf>
    <xf numFmtId="0" fontId="49" fillId="0" borderId="7" xfId="0" applyFont="1" applyBorder="1" applyAlignment="1" applyProtection="1">
      <alignment horizontal="center" vertical="center"/>
    </xf>
    <xf numFmtId="0" fontId="49" fillId="0" borderId="3" xfId="0" applyFont="1" applyBorder="1" applyAlignment="1" applyProtection="1">
      <alignment horizontal="center" vertical="center"/>
    </xf>
    <xf numFmtId="38" fontId="49" fillId="0" borderId="26" xfId="17" applyFont="1" applyBorder="1" applyAlignment="1" applyProtection="1">
      <alignment horizontal="right" vertical="center"/>
    </xf>
    <xf numFmtId="38" fontId="49" fillId="0" borderId="8" xfId="17" applyFont="1" applyBorder="1" applyAlignment="1" applyProtection="1">
      <alignment horizontal="right" vertical="center"/>
    </xf>
    <xf numFmtId="38" fontId="49" fillId="0" borderId="10" xfId="17" applyFont="1" applyBorder="1" applyAlignment="1" applyProtection="1">
      <alignment horizontal="right" vertical="center"/>
    </xf>
    <xf numFmtId="38" fontId="49" fillId="0" borderId="5" xfId="17" applyFont="1" applyBorder="1" applyAlignment="1" applyProtection="1">
      <alignment horizontal="right" vertical="center"/>
    </xf>
    <xf numFmtId="38" fontId="49" fillId="0" borderId="2" xfId="17" applyFont="1" applyBorder="1" applyAlignment="1" applyProtection="1">
      <alignment horizontal="right" vertical="center"/>
    </xf>
    <xf numFmtId="38" fontId="49" fillId="5" borderId="28" xfId="17" applyFont="1" applyFill="1" applyBorder="1" applyAlignment="1" applyProtection="1">
      <alignment horizontal="right" vertical="center"/>
    </xf>
    <xf numFmtId="38" fontId="49" fillId="5" borderId="29" xfId="17" applyFont="1" applyFill="1" applyBorder="1" applyAlignment="1" applyProtection="1">
      <alignment horizontal="right" vertical="center"/>
    </xf>
    <xf numFmtId="38" fontId="49" fillId="5" borderId="30" xfId="17" applyFont="1" applyFill="1" applyBorder="1" applyAlignment="1" applyProtection="1">
      <alignment horizontal="right" vertical="center"/>
    </xf>
    <xf numFmtId="0" fontId="49" fillId="5" borderId="7" xfId="0" applyFont="1" applyFill="1" applyBorder="1" applyAlignment="1" applyProtection="1">
      <alignment horizontal="center" vertical="center"/>
    </xf>
    <xf numFmtId="0" fontId="49" fillId="5" borderId="3" xfId="0" applyFont="1" applyFill="1" applyBorder="1" applyAlignment="1" applyProtection="1">
      <alignment horizontal="center" vertical="center"/>
    </xf>
    <xf numFmtId="38" fontId="49" fillId="9" borderId="10" xfId="17" applyFont="1" applyFill="1" applyBorder="1" applyAlignment="1" applyProtection="1">
      <alignment horizontal="center" vertical="center" textRotation="255"/>
    </xf>
    <xf numFmtId="38" fontId="49" fillId="9" borderId="27" xfId="17" applyFont="1" applyFill="1" applyBorder="1" applyAlignment="1" applyProtection="1">
      <alignment horizontal="center" vertical="center" textRotation="255"/>
    </xf>
    <xf numFmtId="38" fontId="49" fillId="9" borderId="4" xfId="17" applyFont="1" applyFill="1" applyBorder="1" applyAlignment="1" applyProtection="1">
      <alignment horizontal="center" vertical="center" textRotation="255"/>
    </xf>
    <xf numFmtId="38" fontId="49" fillId="9" borderId="0" xfId="17" applyFont="1" applyFill="1" applyBorder="1" applyAlignment="1" applyProtection="1">
      <alignment horizontal="center" vertical="center" textRotation="255"/>
    </xf>
    <xf numFmtId="38" fontId="49" fillId="9" borderId="17" xfId="17" applyFont="1" applyFill="1" applyBorder="1" applyAlignment="1" applyProtection="1">
      <alignment horizontal="center" vertical="center" textRotation="255"/>
    </xf>
    <xf numFmtId="38" fontId="49" fillId="9" borderId="5" xfId="17" applyFont="1" applyFill="1" applyBorder="1" applyAlignment="1" applyProtection="1">
      <alignment horizontal="center" vertical="center" textRotation="255"/>
    </xf>
    <xf numFmtId="38" fontId="56" fillId="9" borderId="28" xfId="17" applyFont="1" applyFill="1" applyBorder="1" applyAlignment="1" applyProtection="1">
      <alignment horizontal="right" vertical="center"/>
    </xf>
    <xf numFmtId="38" fontId="56" fillId="9" borderId="29" xfId="17" applyFont="1" applyFill="1" applyBorder="1" applyAlignment="1" applyProtection="1">
      <alignment horizontal="right" vertical="center"/>
    </xf>
    <xf numFmtId="38" fontId="56" fillId="9" borderId="30" xfId="17" applyFont="1" applyFill="1" applyBorder="1" applyAlignment="1" applyProtection="1">
      <alignment horizontal="right" vertical="center"/>
    </xf>
    <xf numFmtId="0" fontId="49" fillId="9" borderId="7" xfId="0" applyFont="1" applyFill="1" applyBorder="1" applyAlignment="1" applyProtection="1">
      <alignment horizontal="center" vertical="center"/>
    </xf>
    <xf numFmtId="0" fontId="49" fillId="9" borderId="3" xfId="0" applyFont="1" applyFill="1" applyBorder="1" applyAlignment="1" applyProtection="1">
      <alignment horizontal="center" vertical="center"/>
    </xf>
    <xf numFmtId="0" fontId="49" fillId="9" borderId="2" xfId="0" applyFont="1" applyFill="1" applyBorder="1" applyAlignment="1" applyProtection="1">
      <alignment horizontal="center" vertical="center"/>
    </xf>
    <xf numFmtId="38" fontId="49" fillId="0" borderId="27" xfId="17" applyFont="1" applyBorder="1" applyAlignment="1" applyProtection="1">
      <alignment horizontal="right" vertical="center"/>
    </xf>
    <xf numFmtId="0" fontId="49" fillId="8" borderId="2" xfId="0" applyFont="1" applyFill="1" applyBorder="1" applyAlignment="1" applyProtection="1">
      <alignment horizontal="center" vertical="center"/>
    </xf>
    <xf numFmtId="38" fontId="56" fillId="8" borderId="28" xfId="17" applyFont="1" applyFill="1" applyBorder="1" applyAlignment="1" applyProtection="1">
      <alignment horizontal="right" vertical="center"/>
    </xf>
    <xf numFmtId="38" fontId="56" fillId="8" borderId="29" xfId="17" applyFont="1" applyFill="1" applyBorder="1" applyAlignment="1" applyProtection="1">
      <alignment horizontal="right" vertical="center"/>
    </xf>
    <xf numFmtId="38" fontId="56" fillId="8" borderId="30" xfId="17" applyFont="1" applyFill="1" applyBorder="1" applyAlignment="1" applyProtection="1">
      <alignment horizontal="right" vertical="center"/>
    </xf>
    <xf numFmtId="0" fontId="49" fillId="8" borderId="7" xfId="0" applyFont="1" applyFill="1" applyBorder="1" applyAlignment="1" applyProtection="1">
      <alignment horizontal="center" vertical="center"/>
    </xf>
    <xf numFmtId="0" fontId="49" fillId="8" borderId="3" xfId="0" applyFont="1" applyFill="1" applyBorder="1" applyAlignment="1" applyProtection="1">
      <alignment horizontal="center" vertical="center"/>
    </xf>
    <xf numFmtId="38" fontId="49" fillId="8" borderId="10" xfId="17" applyFont="1" applyFill="1" applyBorder="1" applyAlignment="1" applyProtection="1">
      <alignment horizontal="center" vertical="center" textRotation="255"/>
    </xf>
    <xf numFmtId="38" fontId="49" fillId="8" borderId="27" xfId="17" applyFont="1" applyFill="1" applyBorder="1" applyAlignment="1" applyProtection="1">
      <alignment horizontal="center" vertical="center" textRotation="255"/>
    </xf>
    <xf numFmtId="38" fontId="49" fillId="8" borderId="4" xfId="17" applyFont="1" applyFill="1" applyBorder="1" applyAlignment="1" applyProtection="1">
      <alignment horizontal="center" vertical="center" textRotation="255"/>
    </xf>
    <xf numFmtId="38" fontId="49" fillId="8" borderId="0" xfId="17" applyFont="1" applyFill="1" applyBorder="1" applyAlignment="1" applyProtection="1">
      <alignment horizontal="center" vertical="center" textRotation="255"/>
    </xf>
    <xf numFmtId="38" fontId="49" fillId="8" borderId="17" xfId="17" applyFont="1" applyFill="1" applyBorder="1" applyAlignment="1" applyProtection="1">
      <alignment horizontal="center" vertical="center" textRotation="255"/>
    </xf>
    <xf numFmtId="38" fontId="49" fillId="8" borderId="5" xfId="17" applyFont="1" applyFill="1" applyBorder="1" applyAlignment="1" applyProtection="1">
      <alignment horizontal="center" vertical="center" textRotation="255"/>
    </xf>
    <xf numFmtId="0" fontId="6" fillId="0" borderId="3" xfId="13" applyFont="1" applyBorder="1" applyAlignment="1" applyProtection="1">
      <alignment horizontal="center" vertical="center" shrinkToFit="1"/>
      <protection locked="0"/>
    </xf>
    <xf numFmtId="0" fontId="31" fillId="0" borderId="3" xfId="13" applyFont="1" applyBorder="1" applyAlignment="1" applyProtection="1">
      <alignment horizontal="center" vertical="center" shrinkToFit="1"/>
      <protection locked="0"/>
    </xf>
    <xf numFmtId="0" fontId="31" fillId="5" borderId="3" xfId="13" applyFont="1" applyFill="1" applyBorder="1" applyAlignment="1" applyProtection="1">
      <alignment horizontal="center" vertical="center" shrinkToFit="1"/>
    </xf>
    <xf numFmtId="0" fontId="58" fillId="7" borderId="0" xfId="13" applyFont="1" applyFill="1" applyAlignment="1" applyProtection="1">
      <alignment horizontal="center" vertical="center"/>
    </xf>
    <xf numFmtId="0" fontId="34" fillId="0" borderId="3" xfId="13" applyFont="1" applyBorder="1" applyAlignment="1" applyProtection="1">
      <alignment horizontal="center" vertical="center"/>
    </xf>
    <xf numFmtId="0" fontId="40" fillId="0" borderId="3" xfId="13" applyFont="1" applyBorder="1" applyAlignment="1" applyProtection="1">
      <alignment horizontal="center" vertical="center"/>
    </xf>
    <xf numFmtId="0" fontId="14" fillId="0" borderId="0" xfId="13" applyFont="1" applyAlignment="1" applyProtection="1">
      <alignment horizontal="center" vertical="center" shrinkToFit="1"/>
    </xf>
    <xf numFmtId="0" fontId="6" fillId="5" borderId="3" xfId="13" applyFont="1" applyFill="1" applyBorder="1" applyAlignment="1" applyProtection="1">
      <alignment horizontal="center" vertical="center" shrinkToFit="1"/>
    </xf>
    <xf numFmtId="0" fontId="13" fillId="0" borderId="0" xfId="12" applyFont="1" applyBorder="1" applyAlignment="1" applyProtection="1">
      <alignment horizontal="center" vertical="center"/>
      <protection locked="0"/>
    </xf>
    <xf numFmtId="0" fontId="13" fillId="0" borderId="3" xfId="0" applyFont="1" applyFill="1" applyBorder="1" applyAlignment="1" applyProtection="1">
      <alignment horizontal="center" vertical="center"/>
      <protection locked="0"/>
    </xf>
    <xf numFmtId="0" fontId="13" fillId="0" borderId="0" xfId="0" applyFont="1" applyBorder="1" applyProtection="1"/>
    <xf numFmtId="0" fontId="13" fillId="0" borderId="5" xfId="0" applyFont="1" applyBorder="1" applyProtection="1"/>
    <xf numFmtId="0" fontId="66" fillId="0" borderId="5" xfId="12" applyFont="1" applyBorder="1" applyAlignment="1" applyProtection="1">
      <alignment horizontal="left" vertical="center" indent="1" shrinkToFit="1"/>
    </xf>
    <xf numFmtId="0" fontId="45" fillId="0" borderId="3" xfId="14" applyFont="1" applyBorder="1" applyAlignment="1" applyProtection="1">
      <alignment horizontal="center" vertical="center"/>
      <protection locked="0"/>
    </xf>
    <xf numFmtId="0" fontId="46" fillId="0" borderId="3" xfId="14" applyFont="1" applyBorder="1" applyAlignment="1" applyProtection="1">
      <alignment horizontal="center" vertical="center"/>
      <protection locked="0"/>
    </xf>
    <xf numFmtId="179" fontId="45" fillId="0" borderId="3" xfId="14" applyNumberFormat="1" applyFont="1" applyBorder="1" applyAlignment="1" applyProtection="1">
      <alignment horizontal="right" vertical="center"/>
      <protection locked="0"/>
    </xf>
    <xf numFmtId="179" fontId="46" fillId="0" borderId="3" xfId="14" applyNumberFormat="1" applyFont="1" applyBorder="1" applyAlignment="1" applyProtection="1">
      <alignment horizontal="right" vertical="center"/>
      <protection locked="0"/>
    </xf>
  </cellXfs>
  <cellStyles count="18">
    <cellStyle name="Calc Currency (0)" xfId="1"/>
    <cellStyle name="entry" xfId="2"/>
    <cellStyle name="Header1" xfId="3"/>
    <cellStyle name="Header2" xfId="4"/>
    <cellStyle name="Normal_#18-Internet" xfId="5"/>
    <cellStyle name="price" xfId="6"/>
    <cellStyle name="revised" xfId="7"/>
    <cellStyle name="section" xfId="8"/>
    <cellStyle name="title" xfId="9"/>
    <cellStyle name="桁区切り" xfId="17" builtinId="6"/>
    <cellStyle name="桁区切り 2" xfId="10"/>
    <cellStyle name="通貨 2" xfId="11"/>
    <cellStyle name="標準" xfId="0" builtinId="0"/>
    <cellStyle name="標準 2" xfId="12"/>
    <cellStyle name="標準 2 2" xfId="13"/>
    <cellStyle name="標準 3" xfId="14"/>
    <cellStyle name="標準 4" xfId="15"/>
    <cellStyle name="未定義" xfId="16"/>
  </cellStyles>
  <dxfs count="15">
    <dxf>
      <font>
        <color theme="0"/>
      </font>
    </dxf>
    <dxf>
      <font>
        <color theme="0"/>
      </font>
    </dxf>
    <dxf>
      <font>
        <b/>
        <i val="0"/>
        <color rgb="FFFF0000"/>
      </font>
    </dxf>
    <dxf>
      <fill>
        <patternFill>
          <bgColor theme="0"/>
        </patternFill>
      </fill>
    </dxf>
    <dxf>
      <fill>
        <patternFill>
          <bgColor theme="0"/>
        </patternFill>
      </fill>
    </dxf>
    <dxf>
      <font>
        <b/>
        <i val="0"/>
        <color rgb="FFFF0000"/>
      </font>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ill>
        <patternFill>
          <bgColor theme="0"/>
        </patternFill>
      </fill>
    </dxf>
    <dxf>
      <font>
        <color theme="0"/>
      </font>
    </dxf>
    <dxf>
      <font>
        <color theme="0"/>
      </font>
    </dxf>
  </dxfs>
  <tableStyles count="0" defaultTableStyle="TableStyleMedium9" defaultPivotStyle="PivotStyleLight16"/>
  <colors>
    <mruColors>
      <color rgb="FFFF3300"/>
      <color rgb="FFFFFF66"/>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Q63"/>
  <sheetViews>
    <sheetView showGridLines="0" view="pageBreakPreview" topLeftCell="A40" zoomScaleNormal="85" zoomScaleSheetLayoutView="100" workbookViewId="0">
      <selection activeCell="S10" sqref="S10"/>
    </sheetView>
  </sheetViews>
  <sheetFormatPr defaultColWidth="9" defaultRowHeight="12"/>
  <cols>
    <col min="1" max="1" width="4.1328125" style="24" customWidth="1"/>
    <col min="2" max="2" width="2.46484375" style="24" customWidth="1"/>
    <col min="3" max="16" width="6" style="24" customWidth="1"/>
    <col min="17" max="17" width="3" style="24" customWidth="1"/>
    <col min="18" max="16384" width="9" style="24"/>
  </cols>
  <sheetData>
    <row r="1" spans="2:16" ht="30.75" customHeight="1" thickBot="1">
      <c r="B1" s="135" t="s">
        <v>212</v>
      </c>
      <c r="C1" s="136"/>
      <c r="D1" s="136"/>
      <c r="E1" s="136"/>
      <c r="F1" s="136"/>
      <c r="G1" s="136"/>
      <c r="H1" s="136"/>
      <c r="I1" s="136"/>
      <c r="J1" s="136"/>
      <c r="K1" s="136"/>
      <c r="L1" s="136"/>
      <c r="M1" s="136"/>
      <c r="N1" s="136"/>
      <c r="O1" s="136"/>
      <c r="P1" s="137"/>
    </row>
    <row r="2" spans="2:16">
      <c r="B2" s="138" t="s">
        <v>211</v>
      </c>
      <c r="C2" s="138"/>
      <c r="D2" s="138"/>
      <c r="E2" s="138"/>
      <c r="F2" s="138"/>
      <c r="G2" s="138"/>
      <c r="H2" s="138"/>
      <c r="I2" s="138"/>
      <c r="J2" s="138"/>
      <c r="K2" s="138"/>
      <c r="L2" s="138"/>
      <c r="M2" s="138"/>
      <c r="N2" s="138"/>
      <c r="O2" s="138"/>
      <c r="P2" s="138"/>
    </row>
    <row r="3" spans="2:16">
      <c r="B3" s="24" t="s">
        <v>67</v>
      </c>
    </row>
    <row r="4" spans="2:16">
      <c r="B4" s="26" t="s">
        <v>68</v>
      </c>
      <c r="C4" s="26"/>
      <c r="D4" s="26"/>
      <c r="E4" s="26"/>
      <c r="F4" s="26"/>
      <c r="G4" s="26"/>
      <c r="H4" s="26"/>
      <c r="I4" s="26"/>
      <c r="J4" s="26"/>
      <c r="K4" s="26"/>
      <c r="L4" s="26"/>
      <c r="M4" s="26"/>
      <c r="N4" s="26"/>
      <c r="O4" s="26"/>
      <c r="P4" s="26"/>
    </row>
    <row r="5" spans="2:16">
      <c r="B5" s="124" t="s">
        <v>231</v>
      </c>
      <c r="C5" s="124"/>
      <c r="D5" s="124"/>
      <c r="E5" s="124"/>
      <c r="F5" s="124"/>
      <c r="G5" s="124"/>
      <c r="H5" s="124"/>
      <c r="I5" s="124"/>
      <c r="J5" s="124"/>
      <c r="K5" s="124"/>
      <c r="L5" s="124"/>
      <c r="M5" s="124"/>
      <c r="N5" s="124"/>
      <c r="O5" s="124"/>
      <c r="P5" s="124"/>
    </row>
    <row r="6" spans="2:16" ht="5.25" customHeight="1">
      <c r="B6" s="25"/>
      <c r="C6" s="25"/>
      <c r="D6" s="25"/>
      <c r="E6" s="25"/>
      <c r="F6" s="25"/>
      <c r="G6" s="25"/>
      <c r="H6" s="25"/>
      <c r="I6" s="25"/>
      <c r="J6" s="25"/>
      <c r="K6" s="25"/>
      <c r="L6" s="25"/>
      <c r="M6" s="25"/>
      <c r="N6" s="25"/>
      <c r="O6" s="25"/>
      <c r="P6" s="25"/>
    </row>
    <row r="7" spans="2:16">
      <c r="B7" s="26" t="s">
        <v>69</v>
      </c>
      <c r="C7" s="26"/>
      <c r="D7" s="26"/>
      <c r="E7" s="26"/>
      <c r="F7" s="26"/>
      <c r="G7" s="26"/>
      <c r="H7" s="26"/>
      <c r="I7" s="26"/>
      <c r="J7" s="26"/>
      <c r="K7" s="26"/>
      <c r="L7" s="26"/>
      <c r="M7" s="26"/>
      <c r="N7" s="26"/>
      <c r="O7" s="26"/>
      <c r="P7" s="26"/>
    </row>
    <row r="8" spans="2:16">
      <c r="B8" s="124" t="s">
        <v>261</v>
      </c>
      <c r="C8" s="124"/>
      <c r="D8" s="124"/>
      <c r="E8" s="124"/>
      <c r="F8" s="124"/>
      <c r="G8" s="124"/>
      <c r="H8" s="124"/>
      <c r="I8" s="124"/>
      <c r="J8" s="124"/>
      <c r="K8" s="124"/>
      <c r="L8" s="124"/>
      <c r="M8" s="124"/>
      <c r="N8" s="124"/>
      <c r="O8" s="124"/>
      <c r="P8" s="124"/>
    </row>
    <row r="9" spans="2:16" ht="13.5" customHeight="1" thickBot="1">
      <c r="B9" s="124" t="s">
        <v>262</v>
      </c>
      <c r="C9" s="124"/>
      <c r="D9" s="124"/>
      <c r="E9" s="124"/>
      <c r="F9" s="124"/>
      <c r="G9" s="124"/>
      <c r="H9" s="124"/>
      <c r="I9" s="124"/>
      <c r="J9" s="124"/>
      <c r="K9" s="124"/>
      <c r="L9" s="124"/>
      <c r="M9" s="124"/>
      <c r="N9" s="124"/>
      <c r="O9" s="124"/>
      <c r="P9" s="124"/>
    </row>
    <row r="10" spans="2:16" s="22" customFormat="1" ht="54" customHeight="1" thickBot="1">
      <c r="B10" s="127" t="s">
        <v>66</v>
      </c>
      <c r="C10" s="128"/>
      <c r="D10" s="128"/>
      <c r="E10" s="128"/>
      <c r="F10" s="128"/>
      <c r="G10" s="128"/>
      <c r="H10" s="128"/>
      <c r="I10" s="128"/>
      <c r="J10" s="128"/>
      <c r="K10" s="128"/>
      <c r="L10" s="128"/>
      <c r="M10" s="128"/>
      <c r="N10" s="128"/>
      <c r="O10" s="128"/>
      <c r="P10" s="129"/>
    </row>
    <row r="12" spans="2:16">
      <c r="B12" s="131" t="s">
        <v>232</v>
      </c>
      <c r="C12" s="131"/>
      <c r="D12" s="131"/>
      <c r="E12" s="131"/>
      <c r="F12" s="131"/>
      <c r="G12" s="131"/>
      <c r="H12" s="131"/>
      <c r="I12" s="131"/>
      <c r="J12" s="131"/>
      <c r="K12" s="131"/>
      <c r="L12" s="131"/>
      <c r="M12" s="131"/>
      <c r="N12" s="131"/>
      <c r="O12" s="131"/>
      <c r="P12" s="131"/>
    </row>
    <row r="13" spans="2:16">
      <c r="B13" s="131" t="s">
        <v>259</v>
      </c>
      <c r="C13" s="131"/>
      <c r="D13" s="131"/>
      <c r="E13" s="131"/>
      <c r="F13" s="131"/>
      <c r="G13" s="131"/>
      <c r="H13" s="131"/>
      <c r="I13" s="131"/>
      <c r="J13" s="131"/>
      <c r="K13" s="131"/>
      <c r="L13" s="131"/>
      <c r="M13" s="131"/>
      <c r="N13" s="131"/>
      <c r="O13" s="131"/>
      <c r="P13" s="131"/>
    </row>
    <row r="14" spans="2:16">
      <c r="B14" s="132" t="s">
        <v>216</v>
      </c>
      <c r="C14" s="132"/>
      <c r="D14" s="132"/>
      <c r="E14" s="132"/>
      <c r="F14" s="132"/>
      <c r="G14" s="132"/>
      <c r="H14" s="132"/>
      <c r="I14" s="132"/>
      <c r="J14" s="132"/>
      <c r="K14" s="132"/>
      <c r="L14" s="132"/>
      <c r="M14" s="132"/>
      <c r="N14" s="132"/>
      <c r="O14" s="132"/>
      <c r="P14" s="132"/>
    </row>
    <row r="15" spans="2:16">
      <c r="B15" s="131"/>
      <c r="C15" s="131"/>
      <c r="D15" s="131"/>
      <c r="E15" s="131"/>
      <c r="F15" s="131"/>
      <c r="G15" s="131"/>
      <c r="H15" s="131"/>
      <c r="I15" s="131"/>
      <c r="J15" s="131"/>
      <c r="K15" s="131"/>
      <c r="L15" s="131"/>
      <c r="M15" s="131"/>
      <c r="N15" s="131"/>
      <c r="O15" s="131"/>
      <c r="P15" s="131"/>
    </row>
    <row r="16" spans="2:16">
      <c r="B16" s="124" t="s">
        <v>25</v>
      </c>
      <c r="C16" s="124"/>
      <c r="D16" s="124"/>
      <c r="E16" s="124"/>
      <c r="F16" s="124"/>
      <c r="G16" s="124"/>
      <c r="H16" s="124"/>
      <c r="I16" s="124"/>
      <c r="J16" s="124"/>
      <c r="K16" s="124"/>
      <c r="L16" s="124"/>
      <c r="M16" s="124"/>
      <c r="N16" s="124"/>
      <c r="O16" s="124"/>
      <c r="P16" s="124"/>
    </row>
    <row r="17" spans="2:16">
      <c r="B17" s="124" t="s">
        <v>70</v>
      </c>
      <c r="C17" s="124"/>
      <c r="D17" s="124"/>
      <c r="E17" s="124"/>
      <c r="F17" s="124"/>
      <c r="G17" s="124"/>
      <c r="H17" s="124"/>
      <c r="I17" s="124"/>
      <c r="J17" s="124"/>
      <c r="K17" s="124"/>
      <c r="L17" s="124"/>
      <c r="M17" s="124"/>
      <c r="N17" s="124"/>
      <c r="O17" s="124"/>
      <c r="P17" s="124"/>
    </row>
    <row r="18" spans="2:16">
      <c r="B18" s="124" t="s">
        <v>215</v>
      </c>
      <c r="C18" s="124"/>
      <c r="D18" s="124"/>
      <c r="E18" s="124"/>
      <c r="F18" s="124"/>
      <c r="G18" s="124"/>
      <c r="H18" s="124"/>
      <c r="I18" s="124"/>
      <c r="J18" s="124"/>
      <c r="K18" s="124"/>
      <c r="L18" s="124"/>
      <c r="M18" s="124"/>
      <c r="N18" s="124"/>
      <c r="O18" s="124"/>
      <c r="P18" s="124"/>
    </row>
    <row r="20" spans="2:16">
      <c r="B20" s="133" t="s">
        <v>13</v>
      </c>
      <c r="C20" s="134"/>
    </row>
    <row r="21" spans="2:16">
      <c r="C21" s="24" t="s">
        <v>260</v>
      </c>
    </row>
    <row r="23" spans="2:16">
      <c r="B23" s="133" t="s">
        <v>2</v>
      </c>
      <c r="C23" s="134"/>
    </row>
    <row r="24" spans="2:16" ht="14.25" customHeight="1">
      <c r="C24" s="124" t="s">
        <v>57</v>
      </c>
      <c r="D24" s="124"/>
      <c r="E24" s="124"/>
      <c r="F24" s="124"/>
      <c r="G24" s="124"/>
      <c r="H24" s="124"/>
      <c r="I24" s="124"/>
      <c r="J24" s="124"/>
      <c r="K24" s="124"/>
      <c r="L24" s="124"/>
      <c r="M24" s="124"/>
      <c r="N24" s="124"/>
      <c r="O24" s="124"/>
      <c r="P24" s="124"/>
    </row>
    <row r="25" spans="2:16" ht="14.25" customHeight="1">
      <c r="C25" s="124" t="s">
        <v>26</v>
      </c>
      <c r="D25" s="124"/>
      <c r="E25" s="124"/>
      <c r="F25" s="124"/>
      <c r="G25" s="124"/>
      <c r="H25" s="124"/>
      <c r="I25" s="124"/>
      <c r="J25" s="124"/>
      <c r="K25" s="124"/>
      <c r="L25" s="124"/>
      <c r="M25" s="124"/>
      <c r="N25" s="124"/>
      <c r="O25" s="124"/>
      <c r="P25" s="124"/>
    </row>
    <row r="26" spans="2:16" ht="14.25" customHeight="1">
      <c r="C26" s="27" t="s">
        <v>27</v>
      </c>
      <c r="D26" s="130" t="s">
        <v>210</v>
      </c>
      <c r="E26" s="130"/>
      <c r="F26" s="130"/>
      <c r="G26" s="130"/>
      <c r="H26" s="130"/>
      <c r="I26" s="130"/>
      <c r="J26" s="130"/>
      <c r="K26" s="130"/>
      <c r="L26" s="130"/>
      <c r="M26" s="130"/>
      <c r="N26" s="130"/>
      <c r="O26" s="130"/>
      <c r="P26" s="130"/>
    </row>
    <row r="27" spans="2:16" ht="14.25" customHeight="1">
      <c r="D27" s="130" t="s">
        <v>71</v>
      </c>
      <c r="E27" s="130"/>
      <c r="F27" s="130"/>
      <c r="G27" s="130"/>
      <c r="H27" s="130"/>
      <c r="I27" s="130"/>
      <c r="J27" s="130"/>
      <c r="K27" s="130"/>
      <c r="L27" s="130"/>
      <c r="M27" s="130"/>
      <c r="N27" s="130"/>
      <c r="O27" s="130"/>
      <c r="P27" s="130"/>
    </row>
    <row r="28" spans="2:16" ht="14.25" customHeight="1">
      <c r="D28" s="130" t="s">
        <v>209</v>
      </c>
      <c r="E28" s="130"/>
      <c r="F28" s="130"/>
      <c r="G28" s="130"/>
      <c r="H28" s="130"/>
      <c r="I28" s="130"/>
      <c r="J28" s="130"/>
      <c r="K28" s="130"/>
      <c r="L28" s="130"/>
      <c r="M28" s="130"/>
      <c r="N28" s="130"/>
      <c r="O28" s="130"/>
      <c r="P28" s="130"/>
    </row>
    <row r="29" spans="2:16" ht="14.25" customHeight="1"/>
    <row r="30" spans="2:16" ht="14.25" customHeight="1">
      <c r="B30" s="133" t="s">
        <v>32</v>
      </c>
      <c r="C30" s="134"/>
    </row>
    <row r="31" spans="2:16" ht="14.25" customHeight="1">
      <c r="C31" s="139" t="s">
        <v>72</v>
      </c>
      <c r="D31" s="139"/>
      <c r="E31" s="139"/>
      <c r="F31" s="139"/>
      <c r="G31" s="139"/>
      <c r="H31" s="139"/>
      <c r="I31" s="139"/>
      <c r="J31" s="139"/>
      <c r="K31" s="139"/>
      <c r="L31" s="139"/>
      <c r="M31" s="139"/>
      <c r="N31" s="139"/>
      <c r="O31" s="139"/>
      <c r="P31" s="139"/>
    </row>
    <row r="32" spans="2:16" ht="14.25" customHeight="1">
      <c r="C32" s="114" t="s">
        <v>233</v>
      </c>
      <c r="D32" s="114"/>
      <c r="E32" s="114"/>
      <c r="F32" s="114"/>
      <c r="G32" s="114"/>
      <c r="H32" s="114"/>
      <c r="I32" s="114"/>
      <c r="J32" s="114"/>
      <c r="K32" s="114"/>
      <c r="L32" s="114"/>
      <c r="M32" s="114"/>
      <c r="N32" s="114"/>
      <c r="O32" s="114"/>
      <c r="P32" s="114"/>
    </row>
    <row r="33" spans="2:16" ht="14.25" customHeight="1"/>
    <row r="34" spans="2:16" ht="14.25" customHeight="1">
      <c r="B34" s="133" t="s">
        <v>0</v>
      </c>
      <c r="C34" s="134"/>
    </row>
    <row r="35" spans="2:16" ht="14.25" customHeight="1">
      <c r="C35" s="124" t="s">
        <v>74</v>
      </c>
      <c r="D35" s="124"/>
      <c r="E35" s="124"/>
      <c r="F35" s="124"/>
      <c r="G35" s="124"/>
      <c r="H35" s="124"/>
      <c r="I35" s="124"/>
      <c r="J35" s="124"/>
    </row>
    <row r="36" spans="2:16" ht="14.25" customHeight="1"/>
    <row r="37" spans="2:16" ht="14.25" customHeight="1">
      <c r="B37" s="133" t="s">
        <v>3</v>
      </c>
      <c r="C37" s="134"/>
    </row>
    <row r="38" spans="2:16" ht="14.25" customHeight="1">
      <c r="C38" s="124" t="s">
        <v>73</v>
      </c>
      <c r="D38" s="124"/>
      <c r="E38" s="124"/>
      <c r="F38" s="124"/>
      <c r="G38" s="124"/>
      <c r="H38" s="124"/>
      <c r="I38" s="124"/>
      <c r="J38" s="27" t="s">
        <v>27</v>
      </c>
      <c r="K38" s="124" t="s">
        <v>58</v>
      </c>
      <c r="L38" s="124"/>
      <c r="M38" s="124"/>
      <c r="N38" s="124"/>
      <c r="O38" s="124"/>
      <c r="P38" s="124"/>
    </row>
    <row r="39" spans="2:16" ht="14.25" customHeight="1"/>
    <row r="40" spans="2:16" ht="14.25" customHeight="1">
      <c r="B40" s="133" t="s">
        <v>6</v>
      </c>
      <c r="C40" s="134"/>
    </row>
    <row r="41" spans="2:16" ht="14.25" customHeight="1">
      <c r="C41" s="24" t="s">
        <v>28</v>
      </c>
    </row>
    <row r="42" spans="2:16" ht="14.25" customHeight="1">
      <c r="C42" s="24" t="s">
        <v>234</v>
      </c>
    </row>
    <row r="43" spans="2:16" ht="14.25" customHeight="1">
      <c r="C43" s="24" t="s">
        <v>27</v>
      </c>
      <c r="D43" s="24" t="s">
        <v>213</v>
      </c>
    </row>
    <row r="44" spans="2:16" ht="14.25" customHeight="1">
      <c r="C44" s="24" t="s">
        <v>33</v>
      </c>
    </row>
    <row r="45" spans="2:16" ht="14.25" customHeight="1">
      <c r="C45" s="24" t="s">
        <v>27</v>
      </c>
      <c r="D45" s="24" t="s">
        <v>214</v>
      </c>
    </row>
    <row r="46" spans="2:16" ht="14.25" customHeight="1"/>
    <row r="47" spans="2:16" ht="14.25" customHeight="1">
      <c r="B47" s="133" t="s">
        <v>29</v>
      </c>
      <c r="C47" s="134"/>
    </row>
    <row r="48" spans="2:16" ht="14.25" customHeight="1">
      <c r="C48" s="124" t="s">
        <v>64</v>
      </c>
      <c r="D48" s="124"/>
      <c r="E48" s="124"/>
      <c r="F48" s="124"/>
      <c r="G48" s="124"/>
      <c r="H48" s="124"/>
      <c r="I48" s="124"/>
      <c r="J48" s="124"/>
      <c r="K48" s="124"/>
      <c r="L48" s="124"/>
      <c r="M48" s="124"/>
      <c r="N48" s="124"/>
      <c r="O48" s="124"/>
      <c r="P48" s="124"/>
    </row>
    <row r="49" spans="2:16" ht="14.25" customHeight="1">
      <c r="C49" s="124" t="s">
        <v>65</v>
      </c>
      <c r="D49" s="124"/>
      <c r="E49" s="124"/>
      <c r="F49" s="124"/>
      <c r="G49" s="124"/>
      <c r="H49" s="124"/>
      <c r="I49" s="124"/>
      <c r="J49" s="124"/>
      <c r="K49" s="124"/>
      <c r="L49" s="124"/>
      <c r="M49" s="124"/>
      <c r="N49" s="124"/>
      <c r="O49" s="124"/>
      <c r="P49" s="124"/>
    </row>
    <row r="50" spans="2:16" ht="14.25" customHeight="1">
      <c r="C50" s="124" t="s">
        <v>54</v>
      </c>
      <c r="D50" s="124"/>
      <c r="E50" s="124"/>
      <c r="F50" s="124"/>
      <c r="G50" s="124"/>
      <c r="H50" s="124"/>
      <c r="I50" s="124"/>
      <c r="J50" s="124"/>
      <c r="K50" s="124"/>
      <c r="L50" s="124"/>
      <c r="M50" s="124"/>
      <c r="N50" s="124"/>
      <c r="O50" s="124"/>
      <c r="P50" s="124"/>
    </row>
    <row r="51" spans="2:16" ht="14.25" customHeight="1">
      <c r="C51" s="24" t="s">
        <v>27</v>
      </c>
      <c r="D51" s="24" t="s">
        <v>30</v>
      </c>
    </row>
    <row r="52" spans="2:16" ht="14.25" customHeight="1">
      <c r="D52" s="24" t="s">
        <v>31</v>
      </c>
    </row>
    <row r="53" spans="2:16" ht="14.25" customHeight="1">
      <c r="D53" s="24" t="s">
        <v>55</v>
      </c>
    </row>
    <row r="54" spans="2:16" ht="14.25" customHeight="1">
      <c r="C54" s="24" t="s">
        <v>51</v>
      </c>
    </row>
    <row r="55" spans="2:16" ht="14.25" customHeight="1">
      <c r="C55" s="115" t="s">
        <v>75</v>
      </c>
    </row>
    <row r="56" spans="2:16" ht="14.25" customHeight="1">
      <c r="C56" s="115" t="s">
        <v>76</v>
      </c>
    </row>
    <row r="57" spans="2:16" ht="14.25" customHeight="1"/>
    <row r="58" spans="2:16" ht="14.25" customHeight="1">
      <c r="B58" s="133" t="s">
        <v>16</v>
      </c>
      <c r="C58" s="134"/>
    </row>
    <row r="59" spans="2:16" ht="14.25" customHeight="1">
      <c r="C59" s="24" t="s">
        <v>56</v>
      </c>
    </row>
    <row r="60" spans="2:16" ht="14.25" customHeight="1"/>
    <row r="61" spans="2:16" ht="14.25" customHeight="1">
      <c r="B61" s="125" t="s">
        <v>34</v>
      </c>
      <c r="C61" s="126"/>
      <c r="D61" s="126"/>
      <c r="E61" s="126"/>
      <c r="F61" s="126"/>
      <c r="G61" s="126"/>
      <c r="H61" s="126"/>
      <c r="I61" s="126"/>
      <c r="J61" s="126"/>
      <c r="K61" s="126"/>
      <c r="L61" s="126"/>
      <c r="M61" s="126"/>
      <c r="N61" s="126"/>
      <c r="O61" s="126"/>
      <c r="P61" s="126"/>
    </row>
    <row r="62" spans="2:16" ht="14.25" customHeight="1"/>
    <row r="63" spans="2:16" ht="14.25" customHeight="1"/>
  </sheetData>
  <sheetProtection selectLockedCells="1" selectUnlockedCells="1"/>
  <mergeCells count="34">
    <mergeCell ref="B16:P16"/>
    <mergeCell ref="B17:P17"/>
    <mergeCell ref="B18:P18"/>
    <mergeCell ref="B37:C37"/>
    <mergeCell ref="B1:P1"/>
    <mergeCell ref="B2:P2"/>
    <mergeCell ref="B5:P5"/>
    <mergeCell ref="B8:P8"/>
    <mergeCell ref="B20:C20"/>
    <mergeCell ref="B23:C23"/>
    <mergeCell ref="B30:C30"/>
    <mergeCell ref="C31:P31"/>
    <mergeCell ref="B61:P61"/>
    <mergeCell ref="B9:P9"/>
    <mergeCell ref="B10:P10"/>
    <mergeCell ref="D26:P26"/>
    <mergeCell ref="D27:P27"/>
    <mergeCell ref="D28:P28"/>
    <mergeCell ref="C24:P24"/>
    <mergeCell ref="C25:P25"/>
    <mergeCell ref="B12:P12"/>
    <mergeCell ref="B13:P13"/>
    <mergeCell ref="B14:P14"/>
    <mergeCell ref="B15:P15"/>
    <mergeCell ref="B40:C40"/>
    <mergeCell ref="B34:C34"/>
    <mergeCell ref="B47:C47"/>
    <mergeCell ref="B58:C58"/>
    <mergeCell ref="C50:P50"/>
    <mergeCell ref="K38:P38"/>
    <mergeCell ref="C38:I38"/>
    <mergeCell ref="C35:J35"/>
    <mergeCell ref="C48:P48"/>
    <mergeCell ref="C49:P49"/>
  </mergeCells>
  <phoneticPr fontId="2"/>
  <pageMargins left="0.51181102362204722" right="0.51181102362204722" top="0.35433070866141736" bottom="0.35433070866141736" header="0.31496062992125984" footer="0.31496062992125984"/>
  <pageSetup paperSize="9" scale="9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theme="1"/>
    <pageSetUpPr autoPageBreaks="0" fitToPage="1"/>
  </sheetPr>
  <dimension ref="A1:AT309"/>
  <sheetViews>
    <sheetView showZeros="0" tabSelected="1" view="pageBreakPreview" topLeftCell="C1" zoomScaleNormal="100" zoomScaleSheetLayoutView="100" workbookViewId="0">
      <selection activeCell="M5" sqref="M5:S5"/>
    </sheetView>
  </sheetViews>
  <sheetFormatPr defaultColWidth="9" defaultRowHeight="12.75"/>
  <cols>
    <col min="1" max="1" width="9" style="3" hidden="1" customWidth="1"/>
    <col min="2" max="2" width="12.46484375" style="3" hidden="1" customWidth="1"/>
    <col min="3" max="3" width="3.86328125" style="4" bestFit="1" customWidth="1"/>
    <col min="4" max="4" width="4.1328125" style="4" bestFit="1" customWidth="1"/>
    <col min="5" max="5" width="10" style="3" customWidth="1"/>
    <col min="6" max="6" width="9" style="3" bestFit="1" customWidth="1"/>
    <col min="7" max="8" width="4.1328125" style="3" bestFit="1" customWidth="1"/>
    <col min="9" max="9" width="8.1328125" style="3" bestFit="1" customWidth="1"/>
    <col min="10" max="10" width="9" style="3" bestFit="1" customWidth="1"/>
    <col min="11" max="11" width="4.1328125" style="110" bestFit="1" customWidth="1"/>
    <col min="12" max="13" width="7.46484375" style="3" bestFit="1" customWidth="1"/>
    <col min="14" max="14" width="6.86328125" style="3" bestFit="1" customWidth="1"/>
    <col min="15" max="15" width="7.46484375" style="3" bestFit="1" customWidth="1"/>
    <col min="16" max="16" width="4.73046875" style="3" customWidth="1"/>
    <col min="17" max="17" width="7.1328125" style="3" bestFit="1" customWidth="1"/>
    <col min="18" max="18" width="4.59765625" style="3" bestFit="1" customWidth="1"/>
    <col min="19" max="19" width="7.86328125" style="3" bestFit="1" customWidth="1"/>
    <col min="20" max="20" width="5.86328125" style="3" bestFit="1" customWidth="1"/>
    <col min="21" max="21" width="2.46484375" style="3" bestFit="1" customWidth="1"/>
    <col min="22" max="22" width="11.46484375" style="3" hidden="1" customWidth="1"/>
    <col min="23" max="23" width="10.1328125" style="3" hidden="1" customWidth="1"/>
    <col min="24" max="24" width="1.46484375" style="3" hidden="1" customWidth="1"/>
    <col min="25" max="25" width="26.59765625" style="3" hidden="1" customWidth="1"/>
    <col min="26" max="26" width="1.46484375" style="3" hidden="1" customWidth="1"/>
    <col min="27" max="28" width="23.46484375" style="3" hidden="1" customWidth="1"/>
    <col min="29" max="29" width="25.46484375" style="3" hidden="1" customWidth="1"/>
    <col min="30" max="30" width="10" style="3" hidden="1" customWidth="1"/>
    <col min="31" max="31" width="9.46484375" style="3" hidden="1" customWidth="1"/>
    <col min="32" max="32" width="10" style="3" hidden="1" customWidth="1"/>
    <col min="33" max="33" width="8.86328125" style="110" hidden="1" customWidth="1"/>
    <col min="34" max="34" width="15.265625" style="110" hidden="1" customWidth="1"/>
    <col min="35" max="35" width="8.86328125" style="110" hidden="1" customWidth="1"/>
    <col min="36" max="36" width="15.265625" style="110" hidden="1" customWidth="1"/>
    <col min="37" max="37" width="9.86328125" style="110" hidden="1" customWidth="1"/>
    <col min="38" max="38" width="16.3984375" style="110" hidden="1" customWidth="1"/>
    <col min="39" max="39" width="9.86328125" style="110" hidden="1" customWidth="1"/>
    <col min="40" max="40" width="16.3984375" style="110" hidden="1" customWidth="1"/>
    <col min="41" max="42" width="9" style="3" hidden="1" customWidth="1"/>
    <col min="43" max="43" width="8.73046875" style="3" hidden="1" customWidth="1"/>
    <col min="44" max="45" width="9" style="3" hidden="1" customWidth="1"/>
    <col min="46" max="46" width="9.265625" style="3" hidden="1" customWidth="1"/>
    <col min="47" max="47" width="9" style="3" customWidth="1"/>
    <col min="48" max="16384" width="9" style="3"/>
  </cols>
  <sheetData>
    <row r="1" spans="1:45" s="1" customFormat="1" ht="22.9">
      <c r="C1" s="144" t="s">
        <v>117</v>
      </c>
      <c r="D1" s="144"/>
      <c r="E1" s="144"/>
      <c r="F1" s="145" t="s">
        <v>217</v>
      </c>
      <c r="G1" s="145"/>
      <c r="H1" s="145"/>
      <c r="I1" s="145"/>
      <c r="J1" s="145"/>
      <c r="K1" s="145"/>
      <c r="L1" s="145"/>
      <c r="M1" s="145"/>
      <c r="N1" s="145"/>
      <c r="O1" s="145"/>
      <c r="P1" s="145"/>
      <c r="Q1" s="145"/>
      <c r="R1" s="145"/>
      <c r="S1" s="145"/>
      <c r="T1" s="122"/>
      <c r="AF1" s="2"/>
      <c r="AG1" s="112"/>
      <c r="AH1" s="112"/>
      <c r="AI1" s="112"/>
      <c r="AJ1" s="112"/>
      <c r="AK1" s="113"/>
      <c r="AL1" s="113"/>
      <c r="AM1" s="113"/>
      <c r="AN1" s="113"/>
    </row>
    <row r="2" spans="1:45" ht="10.9" customHeight="1">
      <c r="C2" s="147"/>
      <c r="D2" s="147"/>
      <c r="E2" s="147"/>
      <c r="F2" s="33"/>
      <c r="Q2" s="20"/>
      <c r="R2" s="20"/>
      <c r="S2" s="20"/>
      <c r="T2" s="20"/>
      <c r="U2" s="8"/>
      <c r="V2" s="8"/>
      <c r="W2" s="8"/>
      <c r="X2" s="8"/>
      <c r="Y2" s="8"/>
      <c r="Z2" s="8"/>
      <c r="AA2" s="8"/>
      <c r="AB2" s="8"/>
      <c r="AC2" s="8"/>
      <c r="AD2" s="8"/>
      <c r="AE2" s="8"/>
    </row>
    <row r="3" spans="1:45" ht="24.75" customHeight="1">
      <c r="C3" s="146" t="s">
        <v>118</v>
      </c>
      <c r="D3" s="146"/>
      <c r="E3" s="146"/>
      <c r="F3" s="59" t="s">
        <v>14</v>
      </c>
      <c r="G3" s="6"/>
      <c r="J3" s="142" t="s">
        <v>35</v>
      </c>
      <c r="K3" s="142"/>
      <c r="L3" s="142"/>
      <c r="M3" s="143" t="s">
        <v>253</v>
      </c>
      <c r="N3" s="143"/>
      <c r="O3" s="143"/>
      <c r="P3" s="143"/>
      <c r="Q3" s="143"/>
      <c r="R3" s="143"/>
      <c r="S3" s="143"/>
      <c r="T3" s="245"/>
      <c r="U3" s="8"/>
      <c r="V3" s="8"/>
      <c r="W3" s="8"/>
      <c r="X3" s="8"/>
      <c r="Y3" s="8"/>
      <c r="Z3" s="8"/>
      <c r="AA3" s="8"/>
      <c r="AB3" s="8"/>
      <c r="AC3" s="8"/>
      <c r="AD3" s="8"/>
      <c r="AE3" s="8"/>
    </row>
    <row r="4" spans="1:45" ht="24.75" customHeight="1">
      <c r="C4" s="35"/>
      <c r="D4" s="35"/>
      <c r="E4" s="7"/>
      <c r="F4" s="23"/>
      <c r="G4" s="6"/>
      <c r="H4" s="6"/>
      <c r="I4" s="7"/>
      <c r="J4" s="142" t="s">
        <v>164</v>
      </c>
      <c r="K4" s="142"/>
      <c r="L4" s="142"/>
      <c r="M4" s="143" t="s">
        <v>254</v>
      </c>
      <c r="N4" s="143"/>
      <c r="O4" s="143"/>
      <c r="P4" s="143"/>
      <c r="Q4" s="143"/>
      <c r="R4" s="143"/>
      <c r="S4" s="143"/>
      <c r="T4" s="245"/>
      <c r="U4" s="8"/>
      <c r="V4" s="8"/>
      <c r="W4" s="8"/>
      <c r="X4" s="8"/>
      <c r="Y4" s="8"/>
      <c r="Z4" s="8"/>
      <c r="AA4" s="8"/>
      <c r="AB4" s="8"/>
      <c r="AC4" s="8"/>
      <c r="AD4" s="8"/>
      <c r="AE4" s="8"/>
    </row>
    <row r="5" spans="1:45" ht="24.75" customHeight="1">
      <c r="C5" s="3"/>
      <c r="D5" s="3"/>
      <c r="J5" s="142" t="s">
        <v>166</v>
      </c>
      <c r="K5" s="142"/>
      <c r="L5" s="142"/>
      <c r="M5" s="143" t="s">
        <v>255</v>
      </c>
      <c r="N5" s="143"/>
      <c r="O5" s="143"/>
      <c r="P5" s="143"/>
      <c r="Q5" s="143"/>
      <c r="R5" s="143"/>
      <c r="S5" s="143"/>
      <c r="T5" s="245"/>
      <c r="U5" s="8"/>
      <c r="V5" s="8"/>
      <c r="W5" s="8"/>
      <c r="X5" s="8"/>
      <c r="Y5" s="8"/>
      <c r="Z5" s="8"/>
      <c r="AA5" s="8"/>
      <c r="AB5" s="8"/>
      <c r="AC5" s="8"/>
      <c r="AD5" s="8"/>
      <c r="AE5" s="8"/>
    </row>
    <row r="6" spans="1:45" ht="16.5" customHeight="1">
      <c r="A6" s="117"/>
      <c r="B6" s="117"/>
      <c r="C6" s="249" t="s">
        <v>257</v>
      </c>
      <c r="D6" s="249"/>
      <c r="E6" s="249"/>
      <c r="F6" s="249"/>
      <c r="G6" s="249"/>
      <c r="H6" s="249"/>
      <c r="I6" s="249"/>
      <c r="J6" s="249"/>
      <c r="K6" s="249"/>
      <c r="L6" s="249"/>
      <c r="M6" s="249"/>
      <c r="N6" s="249"/>
      <c r="O6" s="249"/>
      <c r="P6" s="249"/>
      <c r="Q6" s="249"/>
      <c r="R6" s="249"/>
      <c r="S6" s="249"/>
      <c r="T6" s="249"/>
      <c r="U6" s="34"/>
    </row>
    <row r="7" spans="1:45" s="10" customFormat="1" ht="18.75" customHeight="1">
      <c r="C7" s="28" t="s">
        <v>1</v>
      </c>
      <c r="D7" s="28" t="s">
        <v>77</v>
      </c>
      <c r="E7" s="36" t="s">
        <v>38</v>
      </c>
      <c r="F7" s="36" t="s">
        <v>37</v>
      </c>
      <c r="G7" s="36" t="s">
        <v>0</v>
      </c>
      <c r="H7" s="36" t="s">
        <v>3</v>
      </c>
      <c r="I7" s="36" t="s">
        <v>40</v>
      </c>
      <c r="J7" s="36" t="s">
        <v>39</v>
      </c>
      <c r="K7" s="36" t="s">
        <v>250</v>
      </c>
      <c r="L7" s="36" t="s">
        <v>78</v>
      </c>
      <c r="M7" s="37" t="s">
        <v>235</v>
      </c>
      <c r="N7" s="36" t="s">
        <v>79</v>
      </c>
      <c r="O7" s="37" t="s">
        <v>235</v>
      </c>
      <c r="P7" s="28" t="s">
        <v>236</v>
      </c>
      <c r="Q7" s="36" t="s">
        <v>49</v>
      </c>
      <c r="R7" s="36" t="s">
        <v>237</v>
      </c>
      <c r="S7" s="36" t="s">
        <v>50</v>
      </c>
      <c r="T7" s="36" t="s">
        <v>237</v>
      </c>
      <c r="U7" s="9"/>
      <c r="V7" s="141" t="s">
        <v>230</v>
      </c>
      <c r="W7" s="141"/>
      <c r="X7" s="50"/>
      <c r="Y7" s="141" t="s">
        <v>152</v>
      </c>
      <c r="Z7" s="50"/>
      <c r="AA7" s="141" t="s">
        <v>153</v>
      </c>
      <c r="AB7" s="141" t="s">
        <v>154</v>
      </c>
      <c r="AC7" s="141" t="s">
        <v>156</v>
      </c>
      <c r="AD7" s="50"/>
      <c r="AE7" s="50"/>
      <c r="AG7" s="140" t="s">
        <v>198</v>
      </c>
      <c r="AH7" s="140" t="s">
        <v>199</v>
      </c>
      <c r="AI7" s="140" t="s">
        <v>200</v>
      </c>
      <c r="AJ7" s="140" t="s">
        <v>201</v>
      </c>
      <c r="AK7" s="140" t="s">
        <v>202</v>
      </c>
      <c r="AL7" s="140" t="s">
        <v>203</v>
      </c>
      <c r="AM7" s="140" t="s">
        <v>204</v>
      </c>
      <c r="AN7" s="140" t="s">
        <v>205</v>
      </c>
      <c r="AO7" s="11"/>
      <c r="AR7" s="5" t="s">
        <v>5</v>
      </c>
    </row>
    <row r="8" spans="1:45">
      <c r="C8" s="28" t="s">
        <v>11</v>
      </c>
      <c r="D8" s="28" t="s">
        <v>80</v>
      </c>
      <c r="E8" s="38" t="s">
        <v>81</v>
      </c>
      <c r="F8" s="39" t="s">
        <v>82</v>
      </c>
      <c r="G8" s="36">
        <v>3</v>
      </c>
      <c r="H8" s="36">
        <v>2003</v>
      </c>
      <c r="I8" s="101" t="s">
        <v>224</v>
      </c>
      <c r="J8" s="40" t="s">
        <v>225</v>
      </c>
      <c r="K8" s="36" t="s">
        <v>241</v>
      </c>
      <c r="L8" s="28" t="s">
        <v>36</v>
      </c>
      <c r="M8" s="41" t="s">
        <v>84</v>
      </c>
      <c r="N8" s="28" t="s">
        <v>85</v>
      </c>
      <c r="O8" s="41">
        <v>6.56</v>
      </c>
      <c r="P8" s="41" t="s">
        <v>256</v>
      </c>
      <c r="Q8" s="102" t="s">
        <v>86</v>
      </c>
      <c r="R8" s="102" t="s">
        <v>243</v>
      </c>
      <c r="S8" s="102" t="s">
        <v>87</v>
      </c>
      <c r="T8" s="102" t="s">
        <v>244</v>
      </c>
      <c r="U8" s="13"/>
      <c r="V8" s="141"/>
      <c r="W8" s="141"/>
      <c r="X8" s="13"/>
      <c r="Y8" s="141"/>
      <c r="Z8" s="13"/>
      <c r="AA8" s="141"/>
      <c r="AB8" s="141"/>
      <c r="AC8" s="141"/>
      <c r="AD8" s="13"/>
      <c r="AE8" s="13"/>
      <c r="AG8" s="140"/>
      <c r="AH8" s="140"/>
      <c r="AI8" s="140"/>
      <c r="AJ8" s="140"/>
      <c r="AK8" s="140"/>
      <c r="AL8" s="140"/>
      <c r="AM8" s="140"/>
      <c r="AN8" s="140"/>
      <c r="AO8" s="11"/>
      <c r="AR8" s="15" t="s">
        <v>44</v>
      </c>
      <c r="AS8" s="21">
        <v>2</v>
      </c>
    </row>
    <row r="9" spans="1:45">
      <c r="C9" s="28" t="s">
        <v>12</v>
      </c>
      <c r="D9" s="42" t="s">
        <v>88</v>
      </c>
      <c r="E9" s="43" t="s">
        <v>222</v>
      </c>
      <c r="F9" s="44" t="s">
        <v>223</v>
      </c>
      <c r="G9" s="45">
        <v>2</v>
      </c>
      <c r="H9" s="45">
        <v>2004</v>
      </c>
      <c r="I9" s="45" t="s">
        <v>224</v>
      </c>
      <c r="J9" s="46" t="s">
        <v>225</v>
      </c>
      <c r="K9" s="45" t="s">
        <v>241</v>
      </c>
      <c r="L9" s="42" t="s">
        <v>89</v>
      </c>
      <c r="M9" s="47">
        <v>16.12</v>
      </c>
      <c r="N9" s="42" t="s">
        <v>90</v>
      </c>
      <c r="O9" s="47">
        <v>35.22</v>
      </c>
      <c r="P9" s="47" t="s">
        <v>256</v>
      </c>
      <c r="Q9" s="48" t="s">
        <v>91</v>
      </c>
      <c r="R9" s="48" t="s">
        <v>248</v>
      </c>
      <c r="S9" s="48" t="s">
        <v>92</v>
      </c>
      <c r="T9" s="48" t="s">
        <v>249</v>
      </c>
      <c r="U9" s="13"/>
      <c r="V9" s="141"/>
      <c r="W9" s="141"/>
      <c r="X9" s="13"/>
      <c r="Y9" s="141"/>
      <c r="Z9" s="13"/>
      <c r="AA9" s="141"/>
      <c r="AB9" s="141"/>
      <c r="AC9" s="141"/>
      <c r="AD9" s="13"/>
      <c r="AE9" s="13"/>
      <c r="AG9" s="140"/>
      <c r="AH9" s="140"/>
      <c r="AI9" s="140"/>
      <c r="AJ9" s="140"/>
      <c r="AK9" s="140"/>
      <c r="AL9" s="140"/>
      <c r="AM9" s="140"/>
      <c r="AN9" s="140"/>
      <c r="AO9" s="11"/>
      <c r="AR9" s="15" t="s">
        <v>7</v>
      </c>
      <c r="AS9" s="12">
        <v>3</v>
      </c>
    </row>
    <row r="10" spans="1:45" ht="21.95" customHeight="1">
      <c r="A10" s="3">
        <v>1</v>
      </c>
      <c r="B10" s="3" t="str">
        <f>IF(J10="","",J10)</f>
        <v>釧路江南高</v>
      </c>
      <c r="C10" s="111">
        <v>1</v>
      </c>
      <c r="D10" s="104" t="s">
        <v>80</v>
      </c>
      <c r="E10" s="105" t="s">
        <v>238</v>
      </c>
      <c r="F10" s="106" t="s">
        <v>239</v>
      </c>
      <c r="G10" s="108">
        <v>3</v>
      </c>
      <c r="H10" s="108">
        <v>2002</v>
      </c>
      <c r="I10" s="108" t="s">
        <v>121</v>
      </c>
      <c r="J10" s="109" t="s">
        <v>240</v>
      </c>
      <c r="K10" s="104" t="s">
        <v>241</v>
      </c>
      <c r="L10" s="104" t="s">
        <v>62</v>
      </c>
      <c r="M10" s="107" t="s">
        <v>242</v>
      </c>
      <c r="N10" s="104" t="s">
        <v>85</v>
      </c>
      <c r="O10" s="107">
        <v>6.56</v>
      </c>
      <c r="P10" s="107">
        <v>2</v>
      </c>
      <c r="Q10" s="108" t="s">
        <v>86</v>
      </c>
      <c r="R10" s="108" t="s">
        <v>243</v>
      </c>
      <c r="S10" s="108" t="s">
        <v>87</v>
      </c>
      <c r="T10" s="108" t="s">
        <v>244</v>
      </c>
      <c r="U10" s="7"/>
      <c r="V10" s="5" t="str">
        <f>D10&amp;L10</f>
        <v>男10000mW</v>
      </c>
      <c r="W10" s="5" t="str">
        <f>D10&amp;N10</f>
        <v>男走幅跳</v>
      </c>
      <c r="X10" s="7"/>
      <c r="Y10" s="5" t="str">
        <f>D10&amp;J10&amp;P10</f>
        <v>男釧路江南高2</v>
      </c>
      <c r="Z10" s="7"/>
      <c r="AA10" s="5" t="str">
        <f>Q10&amp;J10</f>
        <v>男400mR釧路江南高</v>
      </c>
      <c r="AB10" s="5" t="str">
        <f>S10&amp;J10</f>
        <v>男1600mR釧路江南高</v>
      </c>
      <c r="AC10" s="5" t="str">
        <f>J10&amp;D10</f>
        <v>釧路江南高男</v>
      </c>
      <c r="AD10" s="7"/>
      <c r="AE10" s="5"/>
      <c r="AG10" s="5" t="str">
        <f>IF(Q10="男400mR",J10,"＠")</f>
        <v>釧路江南高</v>
      </c>
      <c r="AH10" s="5">
        <f>IF(AG10="＠",0,IF(COUNTIF($AG$10:AG10,AG10)&gt;=2,0,1))</f>
        <v>1</v>
      </c>
      <c r="AI10" s="5" t="str">
        <f>IF(Q10="女400mR",J10,"＠")</f>
        <v>＠</v>
      </c>
      <c r="AJ10" s="5">
        <f>IF(AI10="＠",0,IF(COUNTIF($AI$10:AI10,AI10)&gt;=2,0,1))</f>
        <v>0</v>
      </c>
      <c r="AK10" s="5" t="str">
        <f>IF(S10="男1600mR",J10,"＠")</f>
        <v>釧路江南高</v>
      </c>
      <c r="AL10" s="5">
        <f>IF(AK10="＠",0,IF(COUNTIF($AK$10:AK10,AK10)&gt;=2,0,1))</f>
        <v>1</v>
      </c>
      <c r="AM10" s="5" t="str">
        <f>IF(S10="女1600mR",J10,"＠")</f>
        <v>＠</v>
      </c>
      <c r="AN10" s="5">
        <f>IF(AM10="＠",0,IF(COUNTIF($AM$10:AM10,AM10)&gt;=2,0,1))</f>
        <v>0</v>
      </c>
      <c r="AO10" s="11"/>
      <c r="AR10" s="15" t="s">
        <v>21</v>
      </c>
      <c r="AS10" s="12">
        <v>4</v>
      </c>
    </row>
    <row r="11" spans="1:45" ht="21.95" customHeight="1">
      <c r="A11" s="3">
        <f>IF(J11=J10,A10,A10+1)</f>
        <v>1</v>
      </c>
      <c r="B11" s="3" t="str">
        <f t="shared" ref="B11:B74" si="0">IF(J11="","",J11)</f>
        <v>釧路江南高</v>
      </c>
      <c r="C11" s="111">
        <v>2</v>
      </c>
      <c r="D11" s="104" t="s">
        <v>88</v>
      </c>
      <c r="E11" s="105" t="s">
        <v>245</v>
      </c>
      <c r="F11" s="106" t="s">
        <v>246</v>
      </c>
      <c r="G11" s="108">
        <v>2</v>
      </c>
      <c r="H11" s="108">
        <v>2003</v>
      </c>
      <c r="I11" s="104" t="s">
        <v>121</v>
      </c>
      <c r="J11" s="109" t="s">
        <v>240</v>
      </c>
      <c r="K11" s="104" t="s">
        <v>241</v>
      </c>
      <c r="L11" s="104" t="s">
        <v>89</v>
      </c>
      <c r="M11" s="107">
        <v>16.12</v>
      </c>
      <c r="N11" s="104" t="s">
        <v>247</v>
      </c>
      <c r="O11" s="107">
        <v>0</v>
      </c>
      <c r="P11" s="107">
        <v>1</v>
      </c>
      <c r="Q11" s="108" t="s">
        <v>91</v>
      </c>
      <c r="R11" s="108" t="s">
        <v>248</v>
      </c>
      <c r="S11" s="108" t="s">
        <v>92</v>
      </c>
      <c r="T11" s="108" t="s">
        <v>249</v>
      </c>
      <c r="U11" s="7"/>
      <c r="V11" s="5" t="str">
        <f t="shared" ref="V11:V74" si="1">D11&amp;L11</f>
        <v>女100mH</v>
      </c>
      <c r="W11" s="5" t="str">
        <f t="shared" ref="W11:W74" si="2">D11&amp;N11</f>
        <v>女</v>
      </c>
      <c r="X11" s="7"/>
      <c r="Y11" s="123" t="str">
        <f t="shared" ref="Y11:Y74" si="3">D11&amp;J11&amp;P11</f>
        <v>女釧路江南高1</v>
      </c>
      <c r="Z11" s="7"/>
      <c r="AA11" s="5" t="str">
        <f t="shared" ref="AA11:AA74" si="4">Q11&amp;J11</f>
        <v>女400mR釧路江南高</v>
      </c>
      <c r="AB11" s="5" t="str">
        <f t="shared" ref="AB11:AB74" si="5">S11&amp;J11</f>
        <v>女1600mR釧路江南高</v>
      </c>
      <c r="AC11" s="5" t="str">
        <f t="shared" ref="AC11:AC74" si="6">J11&amp;D11</f>
        <v>釧路江南高女</v>
      </c>
      <c r="AD11" s="7"/>
      <c r="AE11" s="5" t="s">
        <v>118</v>
      </c>
      <c r="AG11" s="5" t="str">
        <f t="shared" ref="AG11:AG74" si="7">IF(Q11="男400mR",J11,"＠")</f>
        <v>＠</v>
      </c>
      <c r="AH11" s="5">
        <f>IF(AG11="＠",0,IF(COUNTIF($AG$10:AG11,AG11)&gt;=2,0,1))</f>
        <v>0</v>
      </c>
      <c r="AI11" s="5" t="str">
        <f t="shared" ref="AI11:AI74" si="8">IF(Q11="女400mR",J11,"＠")</f>
        <v>釧路江南高</v>
      </c>
      <c r="AJ11" s="5">
        <f>IF(AI11="＠",0,IF(COUNTIF($AI$10:AI11,AI11)&gt;=2,0,1))</f>
        <v>1</v>
      </c>
      <c r="AK11" s="5" t="str">
        <f t="shared" ref="AK11:AK74" si="9">IF(S11="男1600mR",J11,"＠")</f>
        <v>＠</v>
      </c>
      <c r="AL11" s="5">
        <f>IF(AK11="＠",0,IF(COUNTIF($AK$10:AK11,AK11)&gt;=2,0,1))</f>
        <v>0</v>
      </c>
      <c r="AM11" s="5" t="str">
        <f t="shared" ref="AM11:AM74" si="10">IF(S11="女1600mR",J11,"＠")</f>
        <v>釧路江南高</v>
      </c>
      <c r="AN11" s="5">
        <f>IF(AM11="＠",0,IF(COUNTIF($AM$10:AM11,AM11)&gt;=2,0,1))</f>
        <v>1</v>
      </c>
      <c r="AO11" s="11"/>
      <c r="AR11" s="15" t="s">
        <v>17</v>
      </c>
      <c r="AS11" s="12">
        <v>5</v>
      </c>
    </row>
    <row r="12" spans="1:45" ht="21.95" customHeight="1">
      <c r="A12" s="3">
        <f t="shared" ref="A12:A75" si="11">IF(J12=J11,A11,A11+1)</f>
        <v>1</v>
      </c>
      <c r="B12" s="3" t="str">
        <f t="shared" si="0"/>
        <v>釧路江南高</v>
      </c>
      <c r="C12" s="111">
        <v>3</v>
      </c>
      <c r="D12" s="104" t="s">
        <v>88</v>
      </c>
      <c r="E12" s="105">
        <v>0</v>
      </c>
      <c r="F12" s="106">
        <v>0</v>
      </c>
      <c r="G12" s="108">
        <v>0</v>
      </c>
      <c r="H12" s="108">
        <v>0</v>
      </c>
      <c r="I12" s="104">
        <v>0</v>
      </c>
      <c r="J12" s="109" t="s">
        <v>240</v>
      </c>
      <c r="K12" s="104" t="s">
        <v>241</v>
      </c>
      <c r="L12" s="104" t="s">
        <v>247</v>
      </c>
      <c r="M12" s="107">
        <v>0</v>
      </c>
      <c r="N12" s="104" t="s">
        <v>247</v>
      </c>
      <c r="O12" s="107">
        <v>0</v>
      </c>
      <c r="P12" s="107">
        <v>0</v>
      </c>
      <c r="Q12" s="108" t="s">
        <v>86</v>
      </c>
      <c r="R12" s="108" t="s">
        <v>247</v>
      </c>
      <c r="S12" s="108">
        <v>0</v>
      </c>
      <c r="T12" s="108" t="s">
        <v>247</v>
      </c>
      <c r="U12" s="7"/>
      <c r="V12" s="5" t="str">
        <f t="shared" si="1"/>
        <v>女</v>
      </c>
      <c r="W12" s="5" t="str">
        <f t="shared" si="2"/>
        <v>女</v>
      </c>
      <c r="X12" s="7"/>
      <c r="Y12" s="123" t="str">
        <f t="shared" si="3"/>
        <v>女釧路江南高0</v>
      </c>
      <c r="Z12" s="7"/>
      <c r="AA12" s="5" t="str">
        <f t="shared" si="4"/>
        <v>男400mR釧路江南高</v>
      </c>
      <c r="AB12" s="5" t="str">
        <f t="shared" si="5"/>
        <v>0釧路江南高</v>
      </c>
      <c r="AC12" s="5" t="str">
        <f t="shared" si="6"/>
        <v>釧路江南高女</v>
      </c>
      <c r="AD12" s="7"/>
      <c r="AE12" s="5" t="s">
        <v>119</v>
      </c>
      <c r="AG12" s="5" t="str">
        <f t="shared" si="7"/>
        <v>釧路江南高</v>
      </c>
      <c r="AH12" s="5">
        <f>IF(AG12="＠",0,IF(COUNTIF($AG$10:AG12,AG12)&gt;=2,0,1))</f>
        <v>0</v>
      </c>
      <c r="AI12" s="5" t="str">
        <f t="shared" si="8"/>
        <v>＠</v>
      </c>
      <c r="AJ12" s="5">
        <f>IF(AI12="＠",0,IF(COUNTIF($AI$10:AI12,AI12)&gt;=2,0,1))</f>
        <v>0</v>
      </c>
      <c r="AK12" s="5" t="str">
        <f t="shared" si="9"/>
        <v>＠</v>
      </c>
      <c r="AL12" s="5">
        <f>IF(AK12="＠",0,IF(COUNTIF($AK$10:AK12,AK12)&gt;=2,0,1))</f>
        <v>0</v>
      </c>
      <c r="AM12" s="5" t="str">
        <f t="shared" si="10"/>
        <v>＠</v>
      </c>
      <c r="AN12" s="5">
        <f>IF(AM12="＠",0,IF(COUNTIF($AM$10:AM12,AM12)&gt;=2,0,1))</f>
        <v>0</v>
      </c>
      <c r="AO12" s="11"/>
      <c r="AR12" s="15" t="s">
        <v>18</v>
      </c>
      <c r="AS12" s="12">
        <v>6</v>
      </c>
    </row>
    <row r="13" spans="1:45" ht="21.95" customHeight="1">
      <c r="A13" s="3">
        <f t="shared" si="11"/>
        <v>1</v>
      </c>
      <c r="B13" s="3" t="str">
        <f t="shared" si="0"/>
        <v>釧路江南高</v>
      </c>
      <c r="C13" s="111">
        <v>4</v>
      </c>
      <c r="D13" s="104" t="s">
        <v>80</v>
      </c>
      <c r="E13" s="105">
        <v>0</v>
      </c>
      <c r="F13" s="106">
        <v>0</v>
      </c>
      <c r="G13" s="108">
        <v>0</v>
      </c>
      <c r="H13" s="108">
        <v>0</v>
      </c>
      <c r="I13" s="104">
        <v>0</v>
      </c>
      <c r="J13" s="109" t="s">
        <v>240</v>
      </c>
      <c r="K13" s="104" t="s">
        <v>241</v>
      </c>
      <c r="L13" s="104" t="s">
        <v>247</v>
      </c>
      <c r="M13" s="107">
        <v>0</v>
      </c>
      <c r="N13" s="104" t="s">
        <v>247</v>
      </c>
      <c r="O13" s="107">
        <v>0</v>
      </c>
      <c r="P13" s="107">
        <v>0</v>
      </c>
      <c r="Q13" s="108" t="s">
        <v>86</v>
      </c>
      <c r="R13" s="108" t="s">
        <v>247</v>
      </c>
      <c r="S13" s="108" t="s">
        <v>87</v>
      </c>
      <c r="T13" s="108" t="s">
        <v>247</v>
      </c>
      <c r="U13" s="7"/>
      <c r="V13" s="5" t="str">
        <f t="shared" si="1"/>
        <v>男</v>
      </c>
      <c r="W13" s="5" t="str">
        <f t="shared" si="2"/>
        <v>男</v>
      </c>
      <c r="X13" s="7"/>
      <c r="Y13" s="123" t="str">
        <f t="shared" si="3"/>
        <v>男釧路江南高0</v>
      </c>
      <c r="Z13" s="7"/>
      <c r="AA13" s="5" t="str">
        <f t="shared" si="4"/>
        <v>男400mR釧路江南高</v>
      </c>
      <c r="AB13" s="5" t="str">
        <f t="shared" si="5"/>
        <v>男1600mR釧路江南高</v>
      </c>
      <c r="AC13" s="5" t="str">
        <f t="shared" si="6"/>
        <v>釧路江南高男</v>
      </c>
      <c r="AD13" s="7"/>
      <c r="AE13" s="5" t="s">
        <v>120</v>
      </c>
      <c r="AG13" s="5" t="str">
        <f t="shared" si="7"/>
        <v>釧路江南高</v>
      </c>
      <c r="AH13" s="5">
        <f>IF(AG13="＠",0,IF(COUNTIF($AG$10:AG13,AG13)&gt;=2,0,1))</f>
        <v>0</v>
      </c>
      <c r="AI13" s="5" t="str">
        <f t="shared" si="8"/>
        <v>＠</v>
      </c>
      <c r="AJ13" s="5">
        <f>IF(AI13="＠",0,IF(COUNTIF($AI$10:AI13,AI13)&gt;=2,0,1))</f>
        <v>0</v>
      </c>
      <c r="AK13" s="5" t="str">
        <f t="shared" si="9"/>
        <v>釧路江南高</v>
      </c>
      <c r="AL13" s="5">
        <f>IF(AK13="＠",0,IF(COUNTIF($AK$10:AK13,AK13)&gt;=2,0,1))</f>
        <v>0</v>
      </c>
      <c r="AM13" s="5" t="str">
        <f t="shared" si="10"/>
        <v>＠</v>
      </c>
      <c r="AN13" s="5">
        <f>IF(AM13="＠",0,IF(COUNTIF($AM$10:AM13,AM13)&gt;=2,0,1))</f>
        <v>0</v>
      </c>
      <c r="AO13" s="11"/>
      <c r="AR13" s="15" t="s">
        <v>45</v>
      </c>
      <c r="AS13" s="12">
        <v>7</v>
      </c>
    </row>
    <row r="14" spans="1:45" ht="21.95" customHeight="1">
      <c r="A14" s="3">
        <f t="shared" si="11"/>
        <v>1</v>
      </c>
      <c r="B14" s="3" t="str">
        <f t="shared" si="0"/>
        <v>釧路江南高</v>
      </c>
      <c r="C14" s="111">
        <v>5</v>
      </c>
      <c r="D14" s="104" t="s">
        <v>80</v>
      </c>
      <c r="E14" s="105">
        <v>0</v>
      </c>
      <c r="F14" s="106">
        <v>0</v>
      </c>
      <c r="G14" s="108">
        <v>0</v>
      </c>
      <c r="H14" s="108">
        <v>0</v>
      </c>
      <c r="I14" s="104">
        <v>0</v>
      </c>
      <c r="J14" s="109" t="s">
        <v>240</v>
      </c>
      <c r="K14" s="104" t="s">
        <v>241</v>
      </c>
      <c r="L14" s="104" t="s">
        <v>247</v>
      </c>
      <c r="M14" s="107">
        <v>0</v>
      </c>
      <c r="N14" s="104" t="s">
        <v>247</v>
      </c>
      <c r="O14" s="107">
        <v>0</v>
      </c>
      <c r="P14" s="107">
        <v>0</v>
      </c>
      <c r="Q14" s="108" t="s">
        <v>86</v>
      </c>
      <c r="R14" s="108" t="s">
        <v>247</v>
      </c>
      <c r="S14" s="108" t="s">
        <v>87</v>
      </c>
      <c r="T14" s="108" t="s">
        <v>247</v>
      </c>
      <c r="U14" s="7"/>
      <c r="V14" s="5" t="str">
        <f t="shared" si="1"/>
        <v>男</v>
      </c>
      <c r="W14" s="5" t="str">
        <f t="shared" si="2"/>
        <v>男</v>
      </c>
      <c r="X14" s="7"/>
      <c r="Y14" s="123" t="str">
        <f t="shared" si="3"/>
        <v>男釧路江南高0</v>
      </c>
      <c r="Z14" s="7"/>
      <c r="AA14" s="5" t="str">
        <f t="shared" si="4"/>
        <v>男400mR釧路江南高</v>
      </c>
      <c r="AB14" s="5" t="str">
        <f t="shared" si="5"/>
        <v>男1600mR釧路江南高</v>
      </c>
      <c r="AC14" s="5" t="str">
        <f t="shared" si="6"/>
        <v>釧路江南高男</v>
      </c>
      <c r="AD14" s="7"/>
      <c r="AE14" s="5" t="s">
        <v>121</v>
      </c>
      <c r="AG14" s="5" t="str">
        <f t="shared" si="7"/>
        <v>釧路江南高</v>
      </c>
      <c r="AH14" s="5">
        <f>IF(AG14="＠",0,IF(COUNTIF($AG$10:AG14,AG14)&gt;=2,0,1))</f>
        <v>0</v>
      </c>
      <c r="AI14" s="5" t="str">
        <f t="shared" si="8"/>
        <v>＠</v>
      </c>
      <c r="AJ14" s="5">
        <f>IF(AI14="＠",0,IF(COUNTIF($AI$10:AI14,AI14)&gt;=2,0,1))</f>
        <v>0</v>
      </c>
      <c r="AK14" s="5" t="str">
        <f t="shared" si="9"/>
        <v>釧路江南高</v>
      </c>
      <c r="AL14" s="5">
        <f>IF(AK14="＠",0,IF(COUNTIF($AK$10:AK14,AK14)&gt;=2,0,1))</f>
        <v>0</v>
      </c>
      <c r="AM14" s="5" t="str">
        <f t="shared" si="10"/>
        <v>＠</v>
      </c>
      <c r="AN14" s="5">
        <f>IF(AM14="＠",0,IF(COUNTIF($AM$10:AM14,AM14)&gt;=2,0,1))</f>
        <v>0</v>
      </c>
      <c r="AO14" s="11"/>
      <c r="AR14" s="15" t="s">
        <v>8</v>
      </c>
      <c r="AS14" s="12">
        <v>8</v>
      </c>
    </row>
    <row r="15" spans="1:45" ht="21.95" customHeight="1">
      <c r="A15" s="3">
        <f t="shared" si="11"/>
        <v>1</v>
      </c>
      <c r="B15" s="3" t="str">
        <f t="shared" si="0"/>
        <v>釧路江南高</v>
      </c>
      <c r="C15" s="111">
        <v>6</v>
      </c>
      <c r="D15" s="104" t="s">
        <v>88</v>
      </c>
      <c r="E15" s="105">
        <v>0</v>
      </c>
      <c r="F15" s="106">
        <v>0</v>
      </c>
      <c r="G15" s="108">
        <v>0</v>
      </c>
      <c r="H15" s="108">
        <v>0</v>
      </c>
      <c r="I15" s="104">
        <v>0</v>
      </c>
      <c r="J15" s="109" t="s">
        <v>240</v>
      </c>
      <c r="K15" s="104" t="s">
        <v>241</v>
      </c>
      <c r="L15" s="104" t="s">
        <v>247</v>
      </c>
      <c r="M15" s="107">
        <v>0</v>
      </c>
      <c r="N15" s="104" t="s">
        <v>247</v>
      </c>
      <c r="O15" s="107">
        <v>0</v>
      </c>
      <c r="P15" s="107">
        <v>0</v>
      </c>
      <c r="Q15" s="108" t="s">
        <v>91</v>
      </c>
      <c r="R15" s="108" t="s">
        <v>247</v>
      </c>
      <c r="S15" s="108" t="s">
        <v>92</v>
      </c>
      <c r="T15" s="108" t="s">
        <v>249</v>
      </c>
      <c r="U15" s="7"/>
      <c r="V15" s="5" t="str">
        <f t="shared" si="1"/>
        <v>女</v>
      </c>
      <c r="W15" s="5" t="str">
        <f t="shared" si="2"/>
        <v>女</v>
      </c>
      <c r="X15" s="7"/>
      <c r="Y15" s="123" t="str">
        <f t="shared" si="3"/>
        <v>女釧路江南高0</v>
      </c>
      <c r="Z15" s="7"/>
      <c r="AA15" s="5" t="str">
        <f t="shared" si="4"/>
        <v>女400mR釧路江南高</v>
      </c>
      <c r="AB15" s="5" t="str">
        <f t="shared" si="5"/>
        <v>女1600mR釧路江南高</v>
      </c>
      <c r="AC15" s="5" t="str">
        <f t="shared" si="6"/>
        <v>釧路江南高女</v>
      </c>
      <c r="AD15" s="7"/>
      <c r="AE15" s="29" t="s">
        <v>122</v>
      </c>
      <c r="AF15" s="18"/>
      <c r="AG15" s="5" t="str">
        <f t="shared" si="7"/>
        <v>＠</v>
      </c>
      <c r="AH15" s="5">
        <f>IF(AG15="＠",0,IF(COUNTIF($AG$10:AG15,AG15)&gt;=2,0,1))</f>
        <v>0</v>
      </c>
      <c r="AI15" s="5" t="str">
        <f t="shared" si="8"/>
        <v>釧路江南高</v>
      </c>
      <c r="AJ15" s="5">
        <f>IF(AI15="＠",0,IF(COUNTIF($AI$10:AI15,AI15)&gt;=2,0,1))</f>
        <v>0</v>
      </c>
      <c r="AK15" s="5" t="str">
        <f t="shared" si="9"/>
        <v>＠</v>
      </c>
      <c r="AL15" s="5">
        <f>IF(AK15="＠",0,IF(COUNTIF($AK$10:AK15,AK15)&gt;=2,0,1))</f>
        <v>0</v>
      </c>
      <c r="AM15" s="5" t="str">
        <f t="shared" si="10"/>
        <v>釧路江南高</v>
      </c>
      <c r="AN15" s="5">
        <f>IF(AM15="＠",0,IF(COUNTIF($AM$10:AM15,AM15)&gt;=2,0,1))</f>
        <v>0</v>
      </c>
      <c r="AO15" s="11"/>
      <c r="AR15" s="15" t="s">
        <v>42</v>
      </c>
      <c r="AS15" s="12">
        <v>9</v>
      </c>
    </row>
    <row r="16" spans="1:45" ht="21.95" customHeight="1">
      <c r="A16" s="3">
        <f t="shared" si="11"/>
        <v>1</v>
      </c>
      <c r="B16" s="3" t="str">
        <f t="shared" si="0"/>
        <v>釧路江南高</v>
      </c>
      <c r="C16" s="111">
        <v>7</v>
      </c>
      <c r="D16" s="104" t="s">
        <v>88</v>
      </c>
      <c r="E16" s="105">
        <v>0</v>
      </c>
      <c r="F16" s="106">
        <v>0</v>
      </c>
      <c r="G16" s="108">
        <v>0</v>
      </c>
      <c r="H16" s="108">
        <v>0</v>
      </c>
      <c r="I16" s="104">
        <v>0</v>
      </c>
      <c r="J16" s="109" t="s">
        <v>240</v>
      </c>
      <c r="K16" s="104" t="s">
        <v>241</v>
      </c>
      <c r="L16" s="104" t="s">
        <v>247</v>
      </c>
      <c r="M16" s="107">
        <v>0</v>
      </c>
      <c r="N16" s="104" t="s">
        <v>247</v>
      </c>
      <c r="O16" s="107">
        <v>0</v>
      </c>
      <c r="P16" s="107">
        <v>0</v>
      </c>
      <c r="Q16" s="108" t="s">
        <v>91</v>
      </c>
      <c r="R16" s="108" t="s">
        <v>247</v>
      </c>
      <c r="S16" s="108" t="s">
        <v>92</v>
      </c>
      <c r="T16" s="108" t="s">
        <v>249</v>
      </c>
      <c r="U16" s="7"/>
      <c r="V16" s="5" t="str">
        <f t="shared" si="1"/>
        <v>女</v>
      </c>
      <c r="W16" s="5" t="str">
        <f t="shared" si="2"/>
        <v>女</v>
      </c>
      <c r="X16" s="7"/>
      <c r="Y16" s="123" t="str">
        <f t="shared" si="3"/>
        <v>女釧路江南高0</v>
      </c>
      <c r="Z16" s="7"/>
      <c r="AA16" s="5" t="str">
        <f t="shared" si="4"/>
        <v>女400mR釧路江南高</v>
      </c>
      <c r="AB16" s="5" t="str">
        <f t="shared" si="5"/>
        <v>女1600mR釧路江南高</v>
      </c>
      <c r="AC16" s="5" t="str">
        <f t="shared" si="6"/>
        <v>釧路江南高女</v>
      </c>
      <c r="AD16" s="7"/>
      <c r="AE16" s="5" t="s">
        <v>123</v>
      </c>
      <c r="AF16" s="18"/>
      <c r="AG16" s="5" t="str">
        <f t="shared" si="7"/>
        <v>＠</v>
      </c>
      <c r="AH16" s="5">
        <f>IF(AG16="＠",0,IF(COUNTIF($AG$10:AG16,AG16)&gt;=2,0,1))</f>
        <v>0</v>
      </c>
      <c r="AI16" s="5" t="str">
        <f t="shared" si="8"/>
        <v>釧路江南高</v>
      </c>
      <c r="AJ16" s="5">
        <f>IF(AI16="＠",0,IF(COUNTIF($AI$10:AI16,AI16)&gt;=2,0,1))</f>
        <v>0</v>
      </c>
      <c r="AK16" s="5" t="str">
        <f t="shared" si="9"/>
        <v>＠</v>
      </c>
      <c r="AL16" s="5">
        <f>IF(AK16="＠",0,IF(COUNTIF($AK$10:AK16,AK16)&gt;=2,0,1))</f>
        <v>0</v>
      </c>
      <c r="AM16" s="5" t="str">
        <f t="shared" si="10"/>
        <v>釧路江南高</v>
      </c>
      <c r="AN16" s="5">
        <f>IF(AM16="＠",0,IF(COUNTIF($AM$10:AM16,AM16)&gt;=2,0,1))</f>
        <v>0</v>
      </c>
      <c r="AO16" s="11"/>
      <c r="AR16" s="15" t="s">
        <v>46</v>
      </c>
      <c r="AS16" s="12">
        <v>10</v>
      </c>
    </row>
    <row r="17" spans="1:45" ht="21.95" customHeight="1">
      <c r="A17" s="3">
        <f t="shared" si="11"/>
        <v>2</v>
      </c>
      <c r="B17" s="3" t="str">
        <f t="shared" si="0"/>
        <v/>
      </c>
      <c r="C17" s="111">
        <v>8</v>
      </c>
      <c r="D17" s="104"/>
      <c r="E17" s="105"/>
      <c r="F17" s="106"/>
      <c r="G17" s="108"/>
      <c r="H17" s="108"/>
      <c r="I17" s="104"/>
      <c r="J17" s="109"/>
      <c r="K17" s="104"/>
      <c r="L17" s="104"/>
      <c r="M17" s="107"/>
      <c r="N17" s="104"/>
      <c r="O17" s="107"/>
      <c r="P17" s="107"/>
      <c r="Q17" s="108"/>
      <c r="R17" s="108"/>
      <c r="S17" s="108"/>
      <c r="T17" s="108"/>
      <c r="U17" s="7"/>
      <c r="V17" s="5" t="str">
        <f t="shared" si="1"/>
        <v/>
      </c>
      <c r="W17" s="5" t="str">
        <f t="shared" si="2"/>
        <v/>
      </c>
      <c r="X17" s="7"/>
      <c r="Y17" s="123" t="str">
        <f t="shared" si="3"/>
        <v/>
      </c>
      <c r="Z17" s="7"/>
      <c r="AA17" s="5" t="str">
        <f t="shared" si="4"/>
        <v/>
      </c>
      <c r="AB17" s="5" t="str">
        <f t="shared" si="5"/>
        <v/>
      </c>
      <c r="AC17" s="5" t="str">
        <f t="shared" si="6"/>
        <v/>
      </c>
      <c r="AD17" s="7"/>
      <c r="AE17" s="5" t="s">
        <v>124</v>
      </c>
      <c r="AF17" s="14"/>
      <c r="AG17" s="5" t="str">
        <f t="shared" si="7"/>
        <v>＠</v>
      </c>
      <c r="AH17" s="5">
        <f>IF(AG17="＠",0,IF(COUNTIF($AG$10:AG17,AG17)&gt;=2,0,1))</f>
        <v>0</v>
      </c>
      <c r="AI17" s="5" t="str">
        <f t="shared" si="8"/>
        <v>＠</v>
      </c>
      <c r="AJ17" s="5">
        <f>IF(AI17="＠",0,IF(COUNTIF($AI$10:AI17,AI17)&gt;=2,0,1))</f>
        <v>0</v>
      </c>
      <c r="AK17" s="5" t="str">
        <f t="shared" si="9"/>
        <v>＠</v>
      </c>
      <c r="AL17" s="5">
        <f>IF(AK17="＠",0,IF(COUNTIF($AK$10:AK17,AK17)&gt;=2,0,1))</f>
        <v>0</v>
      </c>
      <c r="AM17" s="5" t="str">
        <f t="shared" si="10"/>
        <v>＠</v>
      </c>
      <c r="AN17" s="5">
        <f>IF(AM17="＠",0,IF(COUNTIF($AM$10:AM17,AM17)&gt;=2,0,1))</f>
        <v>0</v>
      </c>
      <c r="AO17" s="11"/>
      <c r="AR17" s="15" t="s">
        <v>47</v>
      </c>
      <c r="AS17" s="12">
        <v>11</v>
      </c>
    </row>
    <row r="18" spans="1:45" ht="21.95" customHeight="1">
      <c r="A18" s="3">
        <f t="shared" si="11"/>
        <v>2</v>
      </c>
      <c r="B18" s="3" t="str">
        <f t="shared" si="0"/>
        <v/>
      </c>
      <c r="C18" s="111">
        <v>9</v>
      </c>
      <c r="D18" s="104"/>
      <c r="E18" s="105"/>
      <c r="F18" s="106"/>
      <c r="G18" s="108"/>
      <c r="H18" s="108"/>
      <c r="I18" s="104"/>
      <c r="J18" s="109"/>
      <c r="K18" s="104"/>
      <c r="L18" s="104"/>
      <c r="M18" s="107"/>
      <c r="N18" s="104"/>
      <c r="O18" s="107"/>
      <c r="P18" s="107"/>
      <c r="Q18" s="108"/>
      <c r="R18" s="108"/>
      <c r="S18" s="108"/>
      <c r="T18" s="108"/>
      <c r="U18" s="7"/>
      <c r="V18" s="5" t="str">
        <f t="shared" si="1"/>
        <v/>
      </c>
      <c r="W18" s="5" t="str">
        <f t="shared" si="2"/>
        <v/>
      </c>
      <c r="X18" s="7"/>
      <c r="Y18" s="123" t="str">
        <f t="shared" si="3"/>
        <v/>
      </c>
      <c r="Z18" s="7"/>
      <c r="AA18" s="5" t="str">
        <f t="shared" si="4"/>
        <v/>
      </c>
      <c r="AB18" s="5" t="str">
        <f t="shared" si="5"/>
        <v/>
      </c>
      <c r="AC18" s="5" t="str">
        <f t="shared" si="6"/>
        <v/>
      </c>
      <c r="AD18" s="7"/>
      <c r="AE18" s="5" t="s">
        <v>83</v>
      </c>
      <c r="AF18" s="16"/>
      <c r="AG18" s="5" t="str">
        <f t="shared" si="7"/>
        <v>＠</v>
      </c>
      <c r="AH18" s="5">
        <f>IF(AG18="＠",0,IF(COUNTIF($AG$10:AG18,AG18)&gt;=2,0,1))</f>
        <v>0</v>
      </c>
      <c r="AI18" s="5" t="str">
        <f t="shared" si="8"/>
        <v>＠</v>
      </c>
      <c r="AJ18" s="5">
        <f>IF(AI18="＠",0,IF(COUNTIF($AI$10:AI18,AI18)&gt;=2,0,1))</f>
        <v>0</v>
      </c>
      <c r="AK18" s="5" t="str">
        <f t="shared" si="9"/>
        <v>＠</v>
      </c>
      <c r="AL18" s="5">
        <f>IF(AK18="＠",0,IF(COUNTIF($AK$10:AK18,AK18)&gt;=2,0,1))</f>
        <v>0</v>
      </c>
      <c r="AM18" s="5" t="str">
        <f t="shared" si="10"/>
        <v>＠</v>
      </c>
      <c r="AN18" s="5">
        <f>IF(AM18="＠",0,IF(COUNTIF($AM$10:AM18,AM18)&gt;=2,0,1))</f>
        <v>0</v>
      </c>
      <c r="AO18" s="11"/>
      <c r="AR18" s="15" t="s">
        <v>9</v>
      </c>
      <c r="AS18" s="12">
        <v>12</v>
      </c>
    </row>
    <row r="19" spans="1:45" ht="21.95" customHeight="1">
      <c r="A19" s="3">
        <f t="shared" si="11"/>
        <v>2</v>
      </c>
      <c r="B19" s="3" t="str">
        <f t="shared" si="0"/>
        <v/>
      </c>
      <c r="C19" s="111">
        <v>10</v>
      </c>
      <c r="D19" s="104"/>
      <c r="E19" s="105"/>
      <c r="F19" s="106"/>
      <c r="G19" s="108"/>
      <c r="H19" s="108"/>
      <c r="I19" s="104"/>
      <c r="J19" s="109"/>
      <c r="K19" s="104"/>
      <c r="L19" s="104"/>
      <c r="M19" s="107"/>
      <c r="N19" s="104"/>
      <c r="O19" s="107"/>
      <c r="P19" s="107"/>
      <c r="Q19" s="108"/>
      <c r="R19" s="108"/>
      <c r="S19" s="108"/>
      <c r="T19" s="108"/>
      <c r="U19" s="7"/>
      <c r="V19" s="5" t="str">
        <f t="shared" si="1"/>
        <v/>
      </c>
      <c r="W19" s="5" t="str">
        <f t="shared" si="2"/>
        <v/>
      </c>
      <c r="X19" s="7"/>
      <c r="Y19" s="123" t="str">
        <f t="shared" si="3"/>
        <v/>
      </c>
      <c r="Z19" s="7"/>
      <c r="AA19" s="5" t="str">
        <f t="shared" si="4"/>
        <v/>
      </c>
      <c r="AB19" s="5" t="str">
        <f t="shared" si="5"/>
        <v/>
      </c>
      <c r="AC19" s="5" t="str">
        <f t="shared" si="6"/>
        <v/>
      </c>
      <c r="AD19" s="7"/>
      <c r="AE19" s="29" t="s">
        <v>125</v>
      </c>
      <c r="AF19" s="17"/>
      <c r="AG19" s="5" t="str">
        <f t="shared" si="7"/>
        <v>＠</v>
      </c>
      <c r="AH19" s="5">
        <f>IF(AG19="＠",0,IF(COUNTIF($AG$10:AG19,AG19)&gt;=2,0,1))</f>
        <v>0</v>
      </c>
      <c r="AI19" s="5" t="str">
        <f t="shared" si="8"/>
        <v>＠</v>
      </c>
      <c r="AJ19" s="5">
        <f>IF(AI19="＠",0,IF(COUNTIF($AI$10:AI19,AI19)&gt;=2,0,1))</f>
        <v>0</v>
      </c>
      <c r="AK19" s="5" t="str">
        <f t="shared" si="9"/>
        <v>＠</v>
      </c>
      <c r="AL19" s="5">
        <f>IF(AK19="＠",0,IF(COUNTIF($AK$10:AK19,AK19)&gt;=2,0,1))</f>
        <v>0</v>
      </c>
      <c r="AM19" s="5" t="str">
        <f t="shared" si="10"/>
        <v>＠</v>
      </c>
      <c r="AN19" s="5">
        <f>IF(AM19="＠",0,IF(COUNTIF($AM$10:AM19,AM19)&gt;=2,0,1))</f>
        <v>0</v>
      </c>
      <c r="AO19" s="11"/>
      <c r="AR19" s="15" t="s">
        <v>19</v>
      </c>
      <c r="AS19" s="12">
        <v>13</v>
      </c>
    </row>
    <row r="20" spans="1:45" ht="21.95" customHeight="1">
      <c r="A20" s="3">
        <f t="shared" si="11"/>
        <v>2</v>
      </c>
      <c r="B20" s="3" t="str">
        <f t="shared" si="0"/>
        <v/>
      </c>
      <c r="C20" s="111">
        <v>11</v>
      </c>
      <c r="D20" s="104"/>
      <c r="E20" s="105"/>
      <c r="F20" s="106"/>
      <c r="G20" s="108"/>
      <c r="H20" s="108"/>
      <c r="I20" s="104"/>
      <c r="J20" s="109"/>
      <c r="K20" s="104"/>
      <c r="L20" s="104"/>
      <c r="M20" s="107"/>
      <c r="N20" s="104"/>
      <c r="O20" s="107"/>
      <c r="P20" s="107"/>
      <c r="Q20" s="108"/>
      <c r="R20" s="108"/>
      <c r="S20" s="108"/>
      <c r="T20" s="108"/>
      <c r="U20" s="7"/>
      <c r="V20" s="5" t="str">
        <f t="shared" si="1"/>
        <v/>
      </c>
      <c r="W20" s="5" t="str">
        <f t="shared" si="2"/>
        <v/>
      </c>
      <c r="X20" s="7"/>
      <c r="Y20" s="123" t="str">
        <f t="shared" si="3"/>
        <v/>
      </c>
      <c r="Z20" s="7"/>
      <c r="AA20" s="5" t="str">
        <f t="shared" si="4"/>
        <v/>
      </c>
      <c r="AB20" s="5" t="str">
        <f t="shared" si="5"/>
        <v/>
      </c>
      <c r="AC20" s="5" t="str">
        <f t="shared" si="6"/>
        <v/>
      </c>
      <c r="AD20" s="7"/>
      <c r="AE20" s="49" t="s">
        <v>126</v>
      </c>
      <c r="AF20" s="14"/>
      <c r="AG20" s="5" t="str">
        <f t="shared" si="7"/>
        <v>＠</v>
      </c>
      <c r="AH20" s="5">
        <f>IF(AG20="＠",0,IF(COUNTIF($AG$10:AG20,AG20)&gt;=2,0,1))</f>
        <v>0</v>
      </c>
      <c r="AI20" s="5" t="str">
        <f t="shared" si="8"/>
        <v>＠</v>
      </c>
      <c r="AJ20" s="5">
        <f>IF(AI20="＠",0,IF(COUNTIF($AI$10:AI20,AI20)&gt;=2,0,1))</f>
        <v>0</v>
      </c>
      <c r="AK20" s="5" t="str">
        <f t="shared" si="9"/>
        <v>＠</v>
      </c>
      <c r="AL20" s="5">
        <f>IF(AK20="＠",0,IF(COUNTIF($AK$10:AK20,AK20)&gt;=2,0,1))</f>
        <v>0</v>
      </c>
      <c r="AM20" s="5" t="str">
        <f t="shared" si="10"/>
        <v>＠</v>
      </c>
      <c r="AN20" s="5">
        <f>IF(AM20="＠",0,IF(COUNTIF($AM$10:AM20,AM20)&gt;=2,0,1))</f>
        <v>0</v>
      </c>
      <c r="AO20" s="11"/>
      <c r="AR20" s="15" t="s">
        <v>4</v>
      </c>
      <c r="AS20" s="12">
        <v>14</v>
      </c>
    </row>
    <row r="21" spans="1:45" ht="21.95" customHeight="1">
      <c r="A21" s="3">
        <f t="shared" si="11"/>
        <v>2</v>
      </c>
      <c r="B21" s="3" t="str">
        <f t="shared" si="0"/>
        <v/>
      </c>
      <c r="C21" s="111">
        <v>12</v>
      </c>
      <c r="D21" s="104"/>
      <c r="E21" s="105"/>
      <c r="F21" s="106"/>
      <c r="G21" s="108"/>
      <c r="H21" s="108"/>
      <c r="I21" s="104"/>
      <c r="J21" s="109"/>
      <c r="K21" s="104"/>
      <c r="L21" s="104"/>
      <c r="M21" s="107"/>
      <c r="N21" s="104"/>
      <c r="O21" s="107"/>
      <c r="P21" s="107"/>
      <c r="Q21" s="108"/>
      <c r="R21" s="108"/>
      <c r="S21" s="108"/>
      <c r="T21" s="108"/>
      <c r="U21" s="7"/>
      <c r="V21" s="5" t="str">
        <f t="shared" si="1"/>
        <v/>
      </c>
      <c r="W21" s="5" t="str">
        <f t="shared" si="2"/>
        <v/>
      </c>
      <c r="X21" s="7"/>
      <c r="Y21" s="123" t="str">
        <f t="shared" si="3"/>
        <v/>
      </c>
      <c r="Z21" s="7"/>
      <c r="AA21" s="5" t="str">
        <f t="shared" si="4"/>
        <v/>
      </c>
      <c r="AB21" s="5" t="str">
        <f t="shared" si="5"/>
        <v/>
      </c>
      <c r="AC21" s="5" t="str">
        <f t="shared" si="6"/>
        <v/>
      </c>
      <c r="AD21" s="7"/>
      <c r="AE21" s="29" t="s">
        <v>127</v>
      </c>
      <c r="AF21" s="14"/>
      <c r="AG21" s="5" t="str">
        <f t="shared" si="7"/>
        <v>＠</v>
      </c>
      <c r="AH21" s="5">
        <f>IF(AG21="＠",0,IF(COUNTIF($AG$10:AG21,AG21)&gt;=2,0,1))</f>
        <v>0</v>
      </c>
      <c r="AI21" s="5" t="str">
        <f t="shared" si="8"/>
        <v>＠</v>
      </c>
      <c r="AJ21" s="5">
        <f>IF(AI21="＠",0,IF(COUNTIF($AI$10:AI21,AI21)&gt;=2,0,1))</f>
        <v>0</v>
      </c>
      <c r="AK21" s="5" t="str">
        <f t="shared" si="9"/>
        <v>＠</v>
      </c>
      <c r="AL21" s="5">
        <f>IF(AK21="＠",0,IF(COUNTIF($AK$10:AK21,AK21)&gt;=2,0,1))</f>
        <v>0</v>
      </c>
      <c r="AM21" s="5" t="str">
        <f t="shared" si="10"/>
        <v>＠</v>
      </c>
      <c r="AN21" s="5">
        <f>IF(AM21="＠",0,IF(COUNTIF($AM$10:AM21,AM21)&gt;=2,0,1))</f>
        <v>0</v>
      </c>
      <c r="AO21" s="11"/>
      <c r="AR21" s="15" t="s">
        <v>43</v>
      </c>
      <c r="AS21" s="12">
        <v>15</v>
      </c>
    </row>
    <row r="22" spans="1:45" ht="21.95" customHeight="1">
      <c r="A22" s="3">
        <f t="shared" si="11"/>
        <v>2</v>
      </c>
      <c r="B22" s="3" t="str">
        <f t="shared" si="0"/>
        <v/>
      </c>
      <c r="C22" s="111">
        <v>13</v>
      </c>
      <c r="D22" s="104"/>
      <c r="E22" s="105"/>
      <c r="F22" s="106"/>
      <c r="G22" s="108"/>
      <c r="H22" s="108"/>
      <c r="I22" s="104"/>
      <c r="J22" s="109"/>
      <c r="K22" s="104"/>
      <c r="L22" s="104"/>
      <c r="M22" s="107"/>
      <c r="N22" s="104"/>
      <c r="O22" s="107"/>
      <c r="P22" s="107"/>
      <c r="Q22" s="108"/>
      <c r="R22" s="108"/>
      <c r="S22" s="108"/>
      <c r="T22" s="108"/>
      <c r="U22" s="7"/>
      <c r="V22" s="5" t="str">
        <f t="shared" si="1"/>
        <v/>
      </c>
      <c r="W22" s="5" t="str">
        <f t="shared" si="2"/>
        <v/>
      </c>
      <c r="X22" s="7"/>
      <c r="Y22" s="123" t="str">
        <f t="shared" si="3"/>
        <v/>
      </c>
      <c r="Z22" s="7"/>
      <c r="AA22" s="5" t="str">
        <f t="shared" si="4"/>
        <v/>
      </c>
      <c r="AB22" s="5" t="str">
        <f t="shared" si="5"/>
        <v/>
      </c>
      <c r="AC22" s="5" t="str">
        <f t="shared" si="6"/>
        <v/>
      </c>
      <c r="AD22" s="7"/>
      <c r="AE22" s="29" t="s">
        <v>128</v>
      </c>
      <c r="AF22" s="19"/>
      <c r="AG22" s="5" t="str">
        <f t="shared" si="7"/>
        <v>＠</v>
      </c>
      <c r="AH22" s="5">
        <f>IF(AG22="＠",0,IF(COUNTIF($AG$10:AG22,AG22)&gt;=2,0,1))</f>
        <v>0</v>
      </c>
      <c r="AI22" s="5" t="str">
        <f t="shared" si="8"/>
        <v>＠</v>
      </c>
      <c r="AJ22" s="5">
        <f>IF(AI22="＠",0,IF(COUNTIF($AI$10:AI22,AI22)&gt;=2,0,1))</f>
        <v>0</v>
      </c>
      <c r="AK22" s="5" t="str">
        <f t="shared" si="9"/>
        <v>＠</v>
      </c>
      <c r="AL22" s="5">
        <f>IF(AK22="＠",0,IF(COUNTIF($AK$10:AK22,AK22)&gt;=2,0,1))</f>
        <v>0</v>
      </c>
      <c r="AM22" s="5" t="str">
        <f t="shared" si="10"/>
        <v>＠</v>
      </c>
      <c r="AN22" s="5">
        <f>IF(AM22="＠",0,IF(COUNTIF($AM$10:AM22,AM22)&gt;=2,0,1))</f>
        <v>0</v>
      </c>
      <c r="AO22" s="11"/>
      <c r="AR22" s="15" t="s">
        <v>10</v>
      </c>
      <c r="AS22" s="12">
        <v>16</v>
      </c>
    </row>
    <row r="23" spans="1:45" ht="21.95" customHeight="1">
      <c r="A23" s="3">
        <f t="shared" si="11"/>
        <v>2</v>
      </c>
      <c r="B23" s="3" t="str">
        <f t="shared" si="0"/>
        <v/>
      </c>
      <c r="C23" s="111">
        <v>14</v>
      </c>
      <c r="D23" s="104"/>
      <c r="E23" s="105"/>
      <c r="F23" s="106"/>
      <c r="G23" s="108"/>
      <c r="H23" s="108"/>
      <c r="I23" s="104"/>
      <c r="J23" s="109"/>
      <c r="K23" s="104"/>
      <c r="L23" s="104"/>
      <c r="M23" s="107"/>
      <c r="N23" s="104"/>
      <c r="O23" s="107"/>
      <c r="P23" s="107"/>
      <c r="Q23" s="108"/>
      <c r="R23" s="108"/>
      <c r="S23" s="108"/>
      <c r="T23" s="108"/>
      <c r="U23" s="7"/>
      <c r="V23" s="5" t="str">
        <f t="shared" si="1"/>
        <v/>
      </c>
      <c r="W23" s="5" t="str">
        <f t="shared" si="2"/>
        <v/>
      </c>
      <c r="X23" s="7"/>
      <c r="Y23" s="123" t="str">
        <f t="shared" si="3"/>
        <v/>
      </c>
      <c r="Z23" s="7"/>
      <c r="AA23" s="5" t="str">
        <f t="shared" si="4"/>
        <v/>
      </c>
      <c r="AB23" s="5" t="str">
        <f t="shared" si="5"/>
        <v/>
      </c>
      <c r="AC23" s="5" t="str">
        <f t="shared" si="6"/>
        <v/>
      </c>
      <c r="AD23" s="7"/>
      <c r="AF23" s="16"/>
      <c r="AG23" s="5" t="str">
        <f t="shared" si="7"/>
        <v>＠</v>
      </c>
      <c r="AH23" s="5">
        <f>IF(AG23="＠",0,IF(COUNTIF($AG$10:AG23,AG23)&gt;=2,0,1))</f>
        <v>0</v>
      </c>
      <c r="AI23" s="5" t="str">
        <f t="shared" si="8"/>
        <v>＠</v>
      </c>
      <c r="AJ23" s="5">
        <f>IF(AI23="＠",0,IF(COUNTIF($AI$10:AI23,AI23)&gt;=2,0,1))</f>
        <v>0</v>
      </c>
      <c r="AK23" s="5" t="str">
        <f t="shared" si="9"/>
        <v>＠</v>
      </c>
      <c r="AL23" s="5">
        <f>IF(AK23="＠",0,IF(COUNTIF($AK$10:AK23,AK23)&gt;=2,0,1))</f>
        <v>0</v>
      </c>
      <c r="AM23" s="5" t="str">
        <f t="shared" si="10"/>
        <v>＠</v>
      </c>
      <c r="AN23" s="5">
        <f>IF(AM23="＠",0,IF(COUNTIF($AM$10:AM23,AM23)&gt;=2,0,1))</f>
        <v>0</v>
      </c>
      <c r="AO23" s="11"/>
      <c r="AR23" s="15" t="s">
        <v>22</v>
      </c>
      <c r="AS23" s="12">
        <v>17</v>
      </c>
    </row>
    <row r="24" spans="1:45" ht="21.95" customHeight="1">
      <c r="A24" s="3">
        <f t="shared" si="11"/>
        <v>2</v>
      </c>
      <c r="B24" s="3" t="str">
        <f t="shared" si="0"/>
        <v/>
      </c>
      <c r="C24" s="111">
        <v>15</v>
      </c>
      <c r="D24" s="104"/>
      <c r="E24" s="105"/>
      <c r="F24" s="106"/>
      <c r="G24" s="108"/>
      <c r="H24" s="108"/>
      <c r="I24" s="104"/>
      <c r="J24" s="109"/>
      <c r="K24" s="104"/>
      <c r="L24" s="104"/>
      <c r="M24" s="107"/>
      <c r="N24" s="104"/>
      <c r="O24" s="107"/>
      <c r="P24" s="107"/>
      <c r="Q24" s="108"/>
      <c r="R24" s="108"/>
      <c r="S24" s="108"/>
      <c r="T24" s="108"/>
      <c r="U24" s="7"/>
      <c r="V24" s="5" t="str">
        <f t="shared" si="1"/>
        <v/>
      </c>
      <c r="W24" s="5" t="str">
        <f t="shared" si="2"/>
        <v/>
      </c>
      <c r="X24" s="7"/>
      <c r="Y24" s="123" t="str">
        <f t="shared" si="3"/>
        <v/>
      </c>
      <c r="Z24" s="7"/>
      <c r="AA24" s="5" t="str">
        <f t="shared" si="4"/>
        <v/>
      </c>
      <c r="AB24" s="5" t="str">
        <f t="shared" si="5"/>
        <v/>
      </c>
      <c r="AC24" s="5" t="str">
        <f t="shared" si="6"/>
        <v/>
      </c>
      <c r="AD24" s="7"/>
      <c r="AF24" s="16"/>
      <c r="AG24" s="5" t="str">
        <f t="shared" si="7"/>
        <v>＠</v>
      </c>
      <c r="AH24" s="5">
        <f>IF(AG24="＠",0,IF(COUNTIF($AG$10:AG24,AG24)&gt;=2,0,1))</f>
        <v>0</v>
      </c>
      <c r="AI24" s="5" t="str">
        <f t="shared" si="8"/>
        <v>＠</v>
      </c>
      <c r="AJ24" s="5">
        <f>IF(AI24="＠",0,IF(COUNTIF($AI$10:AI24,AI24)&gt;=2,0,1))</f>
        <v>0</v>
      </c>
      <c r="AK24" s="5" t="str">
        <f t="shared" si="9"/>
        <v>＠</v>
      </c>
      <c r="AL24" s="5">
        <f>IF(AK24="＠",0,IF(COUNTIF($AK$10:AK24,AK24)&gt;=2,0,1))</f>
        <v>0</v>
      </c>
      <c r="AM24" s="5" t="str">
        <f t="shared" si="10"/>
        <v>＠</v>
      </c>
      <c r="AN24" s="5">
        <f>IF(AM24="＠",0,IF(COUNTIF($AM$10:AM24,AM24)&gt;=2,0,1))</f>
        <v>0</v>
      </c>
      <c r="AO24" s="11"/>
      <c r="AR24" s="15" t="s">
        <v>20</v>
      </c>
      <c r="AS24" s="12">
        <v>18</v>
      </c>
    </row>
    <row r="25" spans="1:45" ht="21.95" customHeight="1">
      <c r="A25" s="3">
        <f t="shared" si="11"/>
        <v>2</v>
      </c>
      <c r="B25" s="3" t="str">
        <f t="shared" si="0"/>
        <v/>
      </c>
      <c r="C25" s="111">
        <v>16</v>
      </c>
      <c r="D25" s="104"/>
      <c r="E25" s="105"/>
      <c r="F25" s="106"/>
      <c r="G25" s="108"/>
      <c r="H25" s="108"/>
      <c r="I25" s="104"/>
      <c r="J25" s="109"/>
      <c r="K25" s="104"/>
      <c r="L25" s="104"/>
      <c r="M25" s="107"/>
      <c r="N25" s="104"/>
      <c r="O25" s="107"/>
      <c r="P25" s="107"/>
      <c r="Q25" s="108"/>
      <c r="R25" s="108"/>
      <c r="S25" s="108"/>
      <c r="T25" s="108"/>
      <c r="U25" s="7"/>
      <c r="V25" s="5" t="str">
        <f t="shared" si="1"/>
        <v/>
      </c>
      <c r="W25" s="5" t="str">
        <f t="shared" si="2"/>
        <v/>
      </c>
      <c r="X25" s="7"/>
      <c r="Y25" s="123" t="str">
        <f t="shared" si="3"/>
        <v/>
      </c>
      <c r="Z25" s="7"/>
      <c r="AA25" s="5" t="str">
        <f t="shared" si="4"/>
        <v/>
      </c>
      <c r="AB25" s="5" t="str">
        <f t="shared" si="5"/>
        <v/>
      </c>
      <c r="AC25" s="5" t="str">
        <f t="shared" si="6"/>
        <v/>
      </c>
      <c r="AD25" s="7"/>
      <c r="AF25" s="16"/>
      <c r="AG25" s="5" t="str">
        <f t="shared" si="7"/>
        <v>＠</v>
      </c>
      <c r="AH25" s="5">
        <f>IF(AG25="＠",0,IF(COUNTIF($AG$10:AG25,AG25)&gt;=2,0,1))</f>
        <v>0</v>
      </c>
      <c r="AI25" s="5" t="str">
        <f t="shared" si="8"/>
        <v>＠</v>
      </c>
      <c r="AJ25" s="5">
        <f>IF(AI25="＠",0,IF(COUNTIF($AI$10:AI25,AI25)&gt;=2,0,1))</f>
        <v>0</v>
      </c>
      <c r="AK25" s="5" t="str">
        <f t="shared" si="9"/>
        <v>＠</v>
      </c>
      <c r="AL25" s="5">
        <f>IF(AK25="＠",0,IF(COUNTIF($AK$10:AK25,AK25)&gt;=2,0,1))</f>
        <v>0</v>
      </c>
      <c r="AM25" s="5" t="str">
        <f t="shared" si="10"/>
        <v>＠</v>
      </c>
      <c r="AN25" s="5">
        <f>IF(AM25="＠",0,IF(COUNTIF($AM$10:AM25,AM25)&gt;=2,0,1))</f>
        <v>0</v>
      </c>
      <c r="AO25" s="11"/>
      <c r="AR25" s="15" t="s">
        <v>23</v>
      </c>
      <c r="AS25" s="12">
        <v>19</v>
      </c>
    </row>
    <row r="26" spans="1:45" ht="21.95" customHeight="1">
      <c r="A26" s="3">
        <f t="shared" si="11"/>
        <v>2</v>
      </c>
      <c r="B26" s="3" t="str">
        <f t="shared" si="0"/>
        <v/>
      </c>
      <c r="C26" s="111">
        <v>17</v>
      </c>
      <c r="D26" s="103"/>
      <c r="E26" s="103"/>
      <c r="F26" s="103"/>
      <c r="G26" s="103"/>
      <c r="H26" s="103"/>
      <c r="I26" s="103"/>
      <c r="J26" s="103"/>
      <c r="K26" s="103"/>
      <c r="L26" s="103"/>
      <c r="M26" s="103"/>
      <c r="N26" s="103"/>
      <c r="O26" s="103"/>
      <c r="P26" s="103"/>
      <c r="Q26" s="103"/>
      <c r="R26" s="103"/>
      <c r="S26" s="103"/>
      <c r="T26" s="103"/>
      <c r="U26" s="7"/>
      <c r="V26" s="5" t="str">
        <f t="shared" si="1"/>
        <v/>
      </c>
      <c r="W26" s="5" t="str">
        <f t="shared" si="2"/>
        <v/>
      </c>
      <c r="X26" s="7"/>
      <c r="Y26" s="123" t="str">
        <f t="shared" si="3"/>
        <v/>
      </c>
      <c r="Z26" s="7"/>
      <c r="AA26" s="5" t="str">
        <f t="shared" si="4"/>
        <v/>
      </c>
      <c r="AB26" s="5" t="str">
        <f t="shared" si="5"/>
        <v/>
      </c>
      <c r="AC26" s="5" t="str">
        <f t="shared" si="6"/>
        <v/>
      </c>
      <c r="AD26" s="7"/>
      <c r="AF26" s="16"/>
      <c r="AG26" s="5" t="str">
        <f t="shared" si="7"/>
        <v>＠</v>
      </c>
      <c r="AH26" s="5">
        <f>IF(AG26="＠",0,IF(COUNTIF($AG$10:AG26,AG26)&gt;=2,0,1))</f>
        <v>0</v>
      </c>
      <c r="AI26" s="5" t="str">
        <f t="shared" si="8"/>
        <v>＠</v>
      </c>
      <c r="AJ26" s="5">
        <f>IF(AI26="＠",0,IF(COUNTIF($AI$10:AI26,AI26)&gt;=2,0,1))</f>
        <v>0</v>
      </c>
      <c r="AK26" s="5" t="str">
        <f t="shared" si="9"/>
        <v>＠</v>
      </c>
      <c r="AL26" s="5">
        <f>IF(AK26="＠",0,IF(COUNTIF($AK$10:AK26,AK26)&gt;=2,0,1))</f>
        <v>0</v>
      </c>
      <c r="AM26" s="5" t="str">
        <f t="shared" si="10"/>
        <v>＠</v>
      </c>
      <c r="AN26" s="5">
        <f>IF(AM26="＠",0,IF(COUNTIF($AM$10:AM26,AM26)&gt;=2,0,1))</f>
        <v>0</v>
      </c>
      <c r="AO26" s="11"/>
      <c r="AR26" s="15" t="s">
        <v>48</v>
      </c>
      <c r="AS26" s="12">
        <v>20</v>
      </c>
    </row>
    <row r="27" spans="1:45" ht="21.95" customHeight="1">
      <c r="A27" s="3">
        <f t="shared" si="11"/>
        <v>2</v>
      </c>
      <c r="B27" s="3" t="str">
        <f t="shared" si="0"/>
        <v/>
      </c>
      <c r="C27" s="111">
        <v>18</v>
      </c>
      <c r="D27" s="103"/>
      <c r="E27" s="103"/>
      <c r="F27" s="103"/>
      <c r="G27" s="103"/>
      <c r="H27" s="103"/>
      <c r="I27" s="103"/>
      <c r="J27" s="103"/>
      <c r="K27" s="103"/>
      <c r="L27" s="103"/>
      <c r="M27" s="103"/>
      <c r="N27" s="103"/>
      <c r="O27" s="103"/>
      <c r="P27" s="103"/>
      <c r="Q27" s="103"/>
      <c r="R27" s="103"/>
      <c r="S27" s="103"/>
      <c r="T27" s="103"/>
      <c r="U27" s="7"/>
      <c r="V27" s="5" t="str">
        <f t="shared" si="1"/>
        <v/>
      </c>
      <c r="W27" s="5" t="str">
        <f t="shared" si="2"/>
        <v/>
      </c>
      <c r="X27" s="7"/>
      <c r="Y27" s="123" t="str">
        <f t="shared" si="3"/>
        <v/>
      </c>
      <c r="Z27" s="7"/>
      <c r="AA27" s="5" t="str">
        <f t="shared" si="4"/>
        <v/>
      </c>
      <c r="AB27" s="5" t="str">
        <f t="shared" si="5"/>
        <v/>
      </c>
      <c r="AC27" s="5" t="str">
        <f t="shared" si="6"/>
        <v/>
      </c>
      <c r="AD27" s="7"/>
      <c r="AF27" s="16"/>
      <c r="AG27" s="5" t="str">
        <f t="shared" si="7"/>
        <v>＠</v>
      </c>
      <c r="AH27" s="5">
        <f>IF(AG27="＠",0,IF(COUNTIF($AG$10:AG27,AG27)&gt;=2,0,1))</f>
        <v>0</v>
      </c>
      <c r="AI27" s="5" t="str">
        <f t="shared" si="8"/>
        <v>＠</v>
      </c>
      <c r="AJ27" s="5">
        <f>IF(AI27="＠",0,IF(COUNTIF($AI$10:AI27,AI27)&gt;=2,0,1))</f>
        <v>0</v>
      </c>
      <c r="AK27" s="5" t="str">
        <f t="shared" si="9"/>
        <v>＠</v>
      </c>
      <c r="AL27" s="5">
        <f>IF(AK27="＠",0,IF(COUNTIF($AK$10:AK27,AK27)&gt;=2,0,1))</f>
        <v>0</v>
      </c>
      <c r="AM27" s="5" t="str">
        <f t="shared" si="10"/>
        <v>＠</v>
      </c>
      <c r="AN27" s="5">
        <f>IF(AM27="＠",0,IF(COUNTIF($AM$10:AM27,AM27)&gt;=2,0,1))</f>
        <v>0</v>
      </c>
      <c r="AO27" s="11"/>
      <c r="AR27" s="15"/>
      <c r="AS27" s="12"/>
    </row>
    <row r="28" spans="1:45" ht="21.95" customHeight="1">
      <c r="A28" s="3">
        <f t="shared" si="11"/>
        <v>2</v>
      </c>
      <c r="B28" s="3" t="str">
        <f t="shared" si="0"/>
        <v/>
      </c>
      <c r="C28" s="111">
        <v>19</v>
      </c>
      <c r="D28" s="103"/>
      <c r="E28" s="103"/>
      <c r="F28" s="103"/>
      <c r="G28" s="103"/>
      <c r="H28" s="103"/>
      <c r="I28" s="103"/>
      <c r="J28" s="103"/>
      <c r="K28" s="103"/>
      <c r="L28" s="103"/>
      <c r="M28" s="103"/>
      <c r="N28" s="103"/>
      <c r="O28" s="103"/>
      <c r="P28" s="103"/>
      <c r="Q28" s="103"/>
      <c r="R28" s="103"/>
      <c r="S28" s="103"/>
      <c r="T28" s="103"/>
      <c r="U28" s="7"/>
      <c r="V28" s="5" t="str">
        <f t="shared" si="1"/>
        <v/>
      </c>
      <c r="W28" s="5" t="str">
        <f t="shared" si="2"/>
        <v/>
      </c>
      <c r="X28" s="7"/>
      <c r="Y28" s="123" t="str">
        <f t="shared" si="3"/>
        <v/>
      </c>
      <c r="Z28" s="7"/>
      <c r="AA28" s="5" t="str">
        <f t="shared" si="4"/>
        <v/>
      </c>
      <c r="AB28" s="5" t="str">
        <f t="shared" si="5"/>
        <v/>
      </c>
      <c r="AC28" s="5" t="str">
        <f t="shared" si="6"/>
        <v/>
      </c>
      <c r="AD28" s="7"/>
      <c r="AF28" s="16"/>
      <c r="AG28" s="5" t="str">
        <f t="shared" si="7"/>
        <v>＠</v>
      </c>
      <c r="AH28" s="5">
        <f>IF(AG28="＠",0,IF(COUNTIF($AG$10:AG28,AG28)&gt;=2,0,1))</f>
        <v>0</v>
      </c>
      <c r="AI28" s="5" t="str">
        <f t="shared" si="8"/>
        <v>＠</v>
      </c>
      <c r="AJ28" s="5">
        <f>IF(AI28="＠",0,IF(COUNTIF($AI$10:AI28,AI28)&gt;=2,0,1))</f>
        <v>0</v>
      </c>
      <c r="AK28" s="5" t="str">
        <f t="shared" si="9"/>
        <v>＠</v>
      </c>
      <c r="AL28" s="5">
        <f>IF(AK28="＠",0,IF(COUNTIF($AK$10:AK28,AK28)&gt;=2,0,1))</f>
        <v>0</v>
      </c>
      <c r="AM28" s="5" t="str">
        <f t="shared" si="10"/>
        <v>＠</v>
      </c>
      <c r="AN28" s="5">
        <f>IF(AM28="＠",0,IF(COUNTIF($AM$10:AM28,AM28)&gt;=2,0,1))</f>
        <v>0</v>
      </c>
      <c r="AO28" s="11"/>
      <c r="AR28" s="15"/>
      <c r="AS28" s="12"/>
    </row>
    <row r="29" spans="1:45" ht="21.95" customHeight="1">
      <c r="A29" s="3">
        <f t="shared" si="11"/>
        <v>2</v>
      </c>
      <c r="B29" s="3" t="str">
        <f t="shared" si="0"/>
        <v/>
      </c>
      <c r="C29" s="111">
        <v>20</v>
      </c>
      <c r="D29" s="103"/>
      <c r="E29" s="103"/>
      <c r="F29" s="103"/>
      <c r="G29" s="103"/>
      <c r="H29" s="103"/>
      <c r="I29" s="103"/>
      <c r="J29" s="103"/>
      <c r="K29" s="103"/>
      <c r="L29" s="103"/>
      <c r="M29" s="103"/>
      <c r="N29" s="103"/>
      <c r="O29" s="103"/>
      <c r="P29" s="103"/>
      <c r="Q29" s="103"/>
      <c r="R29" s="103"/>
      <c r="S29" s="103"/>
      <c r="T29" s="103"/>
      <c r="U29" s="7"/>
      <c r="V29" s="5" t="str">
        <f t="shared" si="1"/>
        <v/>
      </c>
      <c r="W29" s="5" t="str">
        <f t="shared" si="2"/>
        <v/>
      </c>
      <c r="X29" s="7"/>
      <c r="Y29" s="123" t="str">
        <f t="shared" si="3"/>
        <v/>
      </c>
      <c r="Z29" s="7"/>
      <c r="AA29" s="5" t="str">
        <f t="shared" si="4"/>
        <v/>
      </c>
      <c r="AB29" s="5" t="str">
        <f t="shared" si="5"/>
        <v/>
      </c>
      <c r="AC29" s="5" t="str">
        <f t="shared" si="6"/>
        <v/>
      </c>
      <c r="AD29" s="7"/>
      <c r="AF29" s="16"/>
      <c r="AG29" s="5" t="str">
        <f t="shared" si="7"/>
        <v>＠</v>
      </c>
      <c r="AH29" s="5">
        <f>IF(AG29="＠",0,IF(COUNTIF($AG$10:AG29,AG29)&gt;=2,0,1))</f>
        <v>0</v>
      </c>
      <c r="AI29" s="5" t="str">
        <f t="shared" si="8"/>
        <v>＠</v>
      </c>
      <c r="AJ29" s="5">
        <f>IF(AI29="＠",0,IF(COUNTIF($AI$10:AI29,AI29)&gt;=2,0,1))</f>
        <v>0</v>
      </c>
      <c r="AK29" s="5" t="str">
        <f t="shared" si="9"/>
        <v>＠</v>
      </c>
      <c r="AL29" s="5">
        <f>IF(AK29="＠",0,IF(COUNTIF($AK$10:AK29,AK29)&gt;=2,0,1))</f>
        <v>0</v>
      </c>
      <c r="AM29" s="5" t="str">
        <f t="shared" si="10"/>
        <v>＠</v>
      </c>
      <c r="AN29" s="5">
        <f>IF(AM29="＠",0,IF(COUNTIF($AM$10:AM29,AM29)&gt;=2,0,1))</f>
        <v>0</v>
      </c>
      <c r="AO29" s="11"/>
      <c r="AR29" s="15"/>
      <c r="AS29" s="12"/>
    </row>
    <row r="30" spans="1:45" ht="21.95" customHeight="1">
      <c r="A30" s="3">
        <f t="shared" si="11"/>
        <v>2</v>
      </c>
      <c r="B30" s="3" t="str">
        <f t="shared" si="0"/>
        <v/>
      </c>
      <c r="C30" s="111">
        <v>21</v>
      </c>
      <c r="D30" s="103"/>
      <c r="E30" s="103"/>
      <c r="F30" s="103"/>
      <c r="G30" s="103"/>
      <c r="H30" s="103"/>
      <c r="I30" s="103"/>
      <c r="J30" s="103"/>
      <c r="K30" s="103"/>
      <c r="L30" s="103"/>
      <c r="M30" s="103"/>
      <c r="N30" s="103"/>
      <c r="O30" s="103"/>
      <c r="P30" s="103"/>
      <c r="Q30" s="103"/>
      <c r="R30" s="103"/>
      <c r="S30" s="103"/>
      <c r="T30" s="103"/>
      <c r="U30" s="7"/>
      <c r="V30" s="5" t="str">
        <f t="shared" si="1"/>
        <v/>
      </c>
      <c r="W30" s="5" t="str">
        <f t="shared" si="2"/>
        <v/>
      </c>
      <c r="X30" s="7"/>
      <c r="Y30" s="123" t="str">
        <f t="shared" si="3"/>
        <v/>
      </c>
      <c r="Z30" s="7"/>
      <c r="AA30" s="5" t="str">
        <f t="shared" si="4"/>
        <v/>
      </c>
      <c r="AB30" s="5" t="str">
        <f t="shared" si="5"/>
        <v/>
      </c>
      <c r="AC30" s="5" t="str">
        <f t="shared" si="6"/>
        <v/>
      </c>
      <c r="AD30" s="7"/>
      <c r="AG30" s="5" t="str">
        <f t="shared" si="7"/>
        <v>＠</v>
      </c>
      <c r="AH30" s="5">
        <f>IF(AG30="＠",0,IF(COUNTIF($AG$10:AG30,AG30)&gt;=2,0,1))</f>
        <v>0</v>
      </c>
      <c r="AI30" s="5" t="str">
        <f t="shared" si="8"/>
        <v>＠</v>
      </c>
      <c r="AJ30" s="5">
        <f>IF(AI30="＠",0,IF(COUNTIF($AI$10:AI30,AI30)&gt;=2,0,1))</f>
        <v>0</v>
      </c>
      <c r="AK30" s="5" t="str">
        <f t="shared" si="9"/>
        <v>＠</v>
      </c>
      <c r="AL30" s="5">
        <f>IF(AK30="＠",0,IF(COUNTIF($AK$10:AK30,AK30)&gt;=2,0,1))</f>
        <v>0</v>
      </c>
      <c r="AM30" s="5" t="str">
        <f t="shared" si="10"/>
        <v>＠</v>
      </c>
      <c r="AN30" s="5">
        <f>IF(AM30="＠",0,IF(COUNTIF($AM$10:AM30,AM30)&gt;=2,0,1))</f>
        <v>0</v>
      </c>
      <c r="AO30" s="11"/>
      <c r="AR30" s="15"/>
      <c r="AS30" s="12"/>
    </row>
    <row r="31" spans="1:45" ht="21.95" customHeight="1">
      <c r="A31" s="3">
        <f t="shared" si="11"/>
        <v>2</v>
      </c>
      <c r="B31" s="3" t="str">
        <f t="shared" si="0"/>
        <v/>
      </c>
      <c r="C31" s="111">
        <v>22</v>
      </c>
      <c r="D31" s="104"/>
      <c r="E31" s="105"/>
      <c r="F31" s="106"/>
      <c r="G31" s="108"/>
      <c r="H31" s="108"/>
      <c r="I31" s="104"/>
      <c r="J31" s="109"/>
      <c r="K31" s="104"/>
      <c r="L31" s="104"/>
      <c r="M31" s="107"/>
      <c r="N31" s="104"/>
      <c r="O31" s="107"/>
      <c r="P31" s="107"/>
      <c r="Q31" s="108"/>
      <c r="R31" s="108"/>
      <c r="S31" s="108"/>
      <c r="T31" s="108"/>
      <c r="U31" s="7"/>
      <c r="V31" s="5" t="str">
        <f t="shared" si="1"/>
        <v/>
      </c>
      <c r="W31" s="5" t="str">
        <f t="shared" si="2"/>
        <v/>
      </c>
      <c r="X31" s="7"/>
      <c r="Y31" s="123" t="str">
        <f t="shared" si="3"/>
        <v/>
      </c>
      <c r="Z31" s="7"/>
      <c r="AA31" s="5" t="str">
        <f t="shared" si="4"/>
        <v/>
      </c>
      <c r="AB31" s="5" t="str">
        <f t="shared" si="5"/>
        <v/>
      </c>
      <c r="AC31" s="5" t="str">
        <f t="shared" si="6"/>
        <v/>
      </c>
      <c r="AD31" s="7"/>
      <c r="AG31" s="5" t="str">
        <f t="shared" si="7"/>
        <v>＠</v>
      </c>
      <c r="AH31" s="5">
        <f>IF(AG31="＠",0,IF(COUNTIF($AG$10:AG31,AG31)&gt;=2,0,1))</f>
        <v>0</v>
      </c>
      <c r="AI31" s="5" t="str">
        <f t="shared" si="8"/>
        <v>＠</v>
      </c>
      <c r="AJ31" s="5">
        <f>IF(AI31="＠",0,IF(COUNTIF($AI$10:AI31,AI31)&gt;=2,0,1))</f>
        <v>0</v>
      </c>
      <c r="AK31" s="5" t="str">
        <f t="shared" si="9"/>
        <v>＠</v>
      </c>
      <c r="AL31" s="5">
        <f>IF(AK31="＠",0,IF(COUNTIF($AK$10:AK31,AK31)&gt;=2,0,1))</f>
        <v>0</v>
      </c>
      <c r="AM31" s="5" t="str">
        <f t="shared" si="10"/>
        <v>＠</v>
      </c>
      <c r="AN31" s="5">
        <f>IF(AM31="＠",0,IF(COUNTIF($AM$10:AM31,AM31)&gt;=2,0,1))</f>
        <v>0</v>
      </c>
      <c r="AO31" s="11"/>
      <c r="AR31" s="15"/>
      <c r="AS31" s="12"/>
    </row>
    <row r="32" spans="1:45" ht="21.95" customHeight="1">
      <c r="A32" s="3">
        <f t="shared" si="11"/>
        <v>2</v>
      </c>
      <c r="B32" s="3" t="str">
        <f t="shared" si="0"/>
        <v/>
      </c>
      <c r="C32" s="111">
        <v>23</v>
      </c>
      <c r="D32" s="104"/>
      <c r="E32" s="105"/>
      <c r="F32" s="106"/>
      <c r="G32" s="108"/>
      <c r="H32" s="108"/>
      <c r="I32" s="104"/>
      <c r="J32" s="109"/>
      <c r="K32" s="104"/>
      <c r="L32" s="104"/>
      <c r="M32" s="107"/>
      <c r="N32" s="104"/>
      <c r="O32" s="107"/>
      <c r="P32" s="107"/>
      <c r="Q32" s="108"/>
      <c r="R32" s="108"/>
      <c r="S32" s="108"/>
      <c r="T32" s="108"/>
      <c r="U32" s="7"/>
      <c r="V32" s="5" t="str">
        <f t="shared" si="1"/>
        <v/>
      </c>
      <c r="W32" s="5" t="str">
        <f t="shared" si="2"/>
        <v/>
      </c>
      <c r="X32" s="7"/>
      <c r="Y32" s="123" t="str">
        <f t="shared" si="3"/>
        <v/>
      </c>
      <c r="Z32" s="7"/>
      <c r="AA32" s="5" t="str">
        <f t="shared" si="4"/>
        <v/>
      </c>
      <c r="AB32" s="5" t="str">
        <f t="shared" si="5"/>
        <v/>
      </c>
      <c r="AC32" s="5" t="str">
        <f t="shared" si="6"/>
        <v/>
      </c>
      <c r="AD32" s="7"/>
      <c r="AG32" s="5" t="str">
        <f t="shared" si="7"/>
        <v>＠</v>
      </c>
      <c r="AH32" s="5">
        <f>IF(AG32="＠",0,IF(COUNTIF($AG$10:AG32,AG32)&gt;=2,0,1))</f>
        <v>0</v>
      </c>
      <c r="AI32" s="5" t="str">
        <f t="shared" si="8"/>
        <v>＠</v>
      </c>
      <c r="AJ32" s="5">
        <f>IF(AI32="＠",0,IF(COUNTIF($AI$10:AI32,AI32)&gt;=2,0,1))</f>
        <v>0</v>
      </c>
      <c r="AK32" s="5" t="str">
        <f t="shared" si="9"/>
        <v>＠</v>
      </c>
      <c r="AL32" s="5">
        <f>IF(AK32="＠",0,IF(COUNTIF($AK$10:AK32,AK32)&gt;=2,0,1))</f>
        <v>0</v>
      </c>
      <c r="AM32" s="5" t="str">
        <f t="shared" si="10"/>
        <v>＠</v>
      </c>
      <c r="AN32" s="5">
        <f>IF(AM32="＠",0,IF(COUNTIF($AM$10:AM32,AM32)&gt;=2,0,1))</f>
        <v>0</v>
      </c>
      <c r="AO32" s="11"/>
      <c r="AR32" s="15"/>
      <c r="AS32" s="12"/>
    </row>
    <row r="33" spans="1:45" ht="21.95" customHeight="1">
      <c r="A33" s="3">
        <f t="shared" si="11"/>
        <v>2</v>
      </c>
      <c r="B33" s="3" t="str">
        <f t="shared" si="0"/>
        <v/>
      </c>
      <c r="C33" s="111">
        <v>24</v>
      </c>
      <c r="D33" s="104"/>
      <c r="E33" s="105"/>
      <c r="F33" s="106"/>
      <c r="G33" s="108"/>
      <c r="H33" s="108"/>
      <c r="I33" s="104"/>
      <c r="J33" s="109"/>
      <c r="K33" s="104"/>
      <c r="L33" s="104"/>
      <c r="M33" s="107"/>
      <c r="N33" s="104"/>
      <c r="O33" s="107"/>
      <c r="P33" s="107"/>
      <c r="Q33" s="108"/>
      <c r="R33" s="108"/>
      <c r="S33" s="108"/>
      <c r="T33" s="108"/>
      <c r="U33" s="7"/>
      <c r="V33" s="5" t="str">
        <f t="shared" si="1"/>
        <v/>
      </c>
      <c r="W33" s="5" t="str">
        <f t="shared" si="2"/>
        <v/>
      </c>
      <c r="X33" s="7"/>
      <c r="Y33" s="123" t="str">
        <f t="shared" si="3"/>
        <v/>
      </c>
      <c r="Z33" s="7"/>
      <c r="AA33" s="5" t="str">
        <f t="shared" si="4"/>
        <v/>
      </c>
      <c r="AB33" s="5" t="str">
        <f t="shared" si="5"/>
        <v/>
      </c>
      <c r="AC33" s="5" t="str">
        <f t="shared" si="6"/>
        <v/>
      </c>
      <c r="AD33" s="7"/>
      <c r="AG33" s="5" t="str">
        <f t="shared" si="7"/>
        <v>＠</v>
      </c>
      <c r="AH33" s="5">
        <f>IF(AG33="＠",0,IF(COUNTIF($AG$10:AG33,AG33)&gt;=2,0,1))</f>
        <v>0</v>
      </c>
      <c r="AI33" s="5" t="str">
        <f t="shared" si="8"/>
        <v>＠</v>
      </c>
      <c r="AJ33" s="5">
        <f>IF(AI33="＠",0,IF(COUNTIF($AI$10:AI33,AI33)&gt;=2,0,1))</f>
        <v>0</v>
      </c>
      <c r="AK33" s="5" t="str">
        <f t="shared" si="9"/>
        <v>＠</v>
      </c>
      <c r="AL33" s="5">
        <f>IF(AK33="＠",0,IF(COUNTIF($AK$10:AK33,AK33)&gt;=2,0,1))</f>
        <v>0</v>
      </c>
      <c r="AM33" s="5" t="str">
        <f t="shared" si="10"/>
        <v>＠</v>
      </c>
      <c r="AN33" s="5">
        <f>IF(AM33="＠",0,IF(COUNTIF($AM$10:AM33,AM33)&gt;=2,0,1))</f>
        <v>0</v>
      </c>
      <c r="AO33" s="11"/>
      <c r="AR33" s="15"/>
      <c r="AS33" s="12"/>
    </row>
    <row r="34" spans="1:45" ht="21.95" customHeight="1">
      <c r="A34" s="3">
        <f t="shared" si="11"/>
        <v>2</v>
      </c>
      <c r="B34" s="3" t="str">
        <f t="shared" si="0"/>
        <v/>
      </c>
      <c r="C34" s="111">
        <v>25</v>
      </c>
      <c r="D34" s="104"/>
      <c r="E34" s="105"/>
      <c r="F34" s="106"/>
      <c r="G34" s="108"/>
      <c r="H34" s="108"/>
      <c r="I34" s="104"/>
      <c r="J34" s="109"/>
      <c r="K34" s="104"/>
      <c r="L34" s="104"/>
      <c r="M34" s="107"/>
      <c r="N34" s="104"/>
      <c r="O34" s="107"/>
      <c r="P34" s="107"/>
      <c r="Q34" s="108"/>
      <c r="R34" s="108"/>
      <c r="S34" s="108"/>
      <c r="T34" s="108"/>
      <c r="U34" s="7"/>
      <c r="V34" s="5" t="str">
        <f t="shared" si="1"/>
        <v/>
      </c>
      <c r="W34" s="5" t="str">
        <f t="shared" si="2"/>
        <v/>
      </c>
      <c r="X34" s="7"/>
      <c r="Y34" s="123" t="str">
        <f t="shared" si="3"/>
        <v/>
      </c>
      <c r="Z34" s="7"/>
      <c r="AA34" s="5" t="str">
        <f t="shared" si="4"/>
        <v/>
      </c>
      <c r="AB34" s="5" t="str">
        <f t="shared" si="5"/>
        <v/>
      </c>
      <c r="AC34" s="5" t="str">
        <f t="shared" si="6"/>
        <v/>
      </c>
      <c r="AD34" s="7"/>
      <c r="AG34" s="5" t="str">
        <f t="shared" si="7"/>
        <v>＠</v>
      </c>
      <c r="AH34" s="5">
        <f>IF(AG34="＠",0,IF(COUNTIF($AG$10:AG34,AG34)&gt;=2,0,1))</f>
        <v>0</v>
      </c>
      <c r="AI34" s="5" t="str">
        <f t="shared" si="8"/>
        <v>＠</v>
      </c>
      <c r="AJ34" s="5">
        <f>IF(AI34="＠",0,IF(COUNTIF($AI$10:AI34,AI34)&gt;=2,0,1))</f>
        <v>0</v>
      </c>
      <c r="AK34" s="5" t="str">
        <f t="shared" si="9"/>
        <v>＠</v>
      </c>
      <c r="AL34" s="5">
        <f>IF(AK34="＠",0,IF(COUNTIF($AK$10:AK34,AK34)&gt;=2,0,1))</f>
        <v>0</v>
      </c>
      <c r="AM34" s="5" t="str">
        <f t="shared" si="10"/>
        <v>＠</v>
      </c>
      <c r="AN34" s="5">
        <f>IF(AM34="＠",0,IF(COUNTIF($AM$10:AM34,AM34)&gt;=2,0,1))</f>
        <v>0</v>
      </c>
      <c r="AO34" s="11"/>
      <c r="AR34" s="15"/>
      <c r="AS34" s="12"/>
    </row>
    <row r="35" spans="1:45" ht="21.95" customHeight="1">
      <c r="A35" s="3">
        <f t="shared" si="11"/>
        <v>2</v>
      </c>
      <c r="B35" s="3" t="str">
        <f t="shared" si="0"/>
        <v/>
      </c>
      <c r="C35" s="111">
        <v>26</v>
      </c>
      <c r="D35" s="104"/>
      <c r="E35" s="105"/>
      <c r="F35" s="106"/>
      <c r="G35" s="108"/>
      <c r="H35" s="108"/>
      <c r="I35" s="104"/>
      <c r="J35" s="109"/>
      <c r="K35" s="104"/>
      <c r="L35" s="104"/>
      <c r="M35" s="107"/>
      <c r="N35" s="104"/>
      <c r="O35" s="107"/>
      <c r="P35" s="107"/>
      <c r="Q35" s="108"/>
      <c r="R35" s="108"/>
      <c r="S35" s="108"/>
      <c r="T35" s="108"/>
      <c r="U35" s="7"/>
      <c r="V35" s="5" t="str">
        <f t="shared" si="1"/>
        <v/>
      </c>
      <c r="W35" s="5" t="str">
        <f t="shared" si="2"/>
        <v/>
      </c>
      <c r="X35" s="7"/>
      <c r="Y35" s="123" t="str">
        <f t="shared" si="3"/>
        <v/>
      </c>
      <c r="Z35" s="7"/>
      <c r="AA35" s="5" t="str">
        <f t="shared" si="4"/>
        <v/>
      </c>
      <c r="AB35" s="5" t="str">
        <f t="shared" si="5"/>
        <v/>
      </c>
      <c r="AC35" s="5" t="str">
        <f t="shared" si="6"/>
        <v/>
      </c>
      <c r="AD35" s="7"/>
      <c r="AG35" s="5" t="str">
        <f t="shared" si="7"/>
        <v>＠</v>
      </c>
      <c r="AH35" s="5">
        <f>IF(AG35="＠",0,IF(COUNTIF($AG$10:AG35,AG35)&gt;=2,0,1))</f>
        <v>0</v>
      </c>
      <c r="AI35" s="5" t="str">
        <f t="shared" si="8"/>
        <v>＠</v>
      </c>
      <c r="AJ35" s="5">
        <f>IF(AI35="＠",0,IF(COUNTIF($AI$10:AI35,AI35)&gt;=2,0,1))</f>
        <v>0</v>
      </c>
      <c r="AK35" s="5" t="str">
        <f t="shared" si="9"/>
        <v>＠</v>
      </c>
      <c r="AL35" s="5">
        <f>IF(AK35="＠",0,IF(COUNTIF($AK$10:AK35,AK35)&gt;=2,0,1))</f>
        <v>0</v>
      </c>
      <c r="AM35" s="5" t="str">
        <f t="shared" si="10"/>
        <v>＠</v>
      </c>
      <c r="AN35" s="5">
        <f>IF(AM35="＠",0,IF(COUNTIF($AM$10:AM35,AM35)&gt;=2,0,1))</f>
        <v>0</v>
      </c>
      <c r="AO35" s="11"/>
    </row>
    <row r="36" spans="1:45" ht="21.95" customHeight="1">
      <c r="A36" s="3">
        <f t="shared" si="11"/>
        <v>2</v>
      </c>
      <c r="B36" s="3" t="str">
        <f t="shared" si="0"/>
        <v/>
      </c>
      <c r="C36" s="111">
        <v>27</v>
      </c>
      <c r="D36" s="104"/>
      <c r="E36" s="105"/>
      <c r="F36" s="106"/>
      <c r="G36" s="108"/>
      <c r="H36" s="108"/>
      <c r="I36" s="104"/>
      <c r="J36" s="109"/>
      <c r="K36" s="104"/>
      <c r="L36" s="104"/>
      <c r="M36" s="107"/>
      <c r="N36" s="104"/>
      <c r="O36" s="107"/>
      <c r="P36" s="107"/>
      <c r="Q36" s="108"/>
      <c r="R36" s="108"/>
      <c r="S36" s="108"/>
      <c r="T36" s="108"/>
      <c r="U36" s="7"/>
      <c r="V36" s="5" t="str">
        <f t="shared" si="1"/>
        <v/>
      </c>
      <c r="W36" s="5" t="str">
        <f t="shared" si="2"/>
        <v/>
      </c>
      <c r="X36" s="7"/>
      <c r="Y36" s="123" t="str">
        <f t="shared" si="3"/>
        <v/>
      </c>
      <c r="Z36" s="7"/>
      <c r="AA36" s="5" t="str">
        <f t="shared" si="4"/>
        <v/>
      </c>
      <c r="AB36" s="5" t="str">
        <f t="shared" si="5"/>
        <v/>
      </c>
      <c r="AC36" s="5" t="str">
        <f t="shared" si="6"/>
        <v/>
      </c>
      <c r="AD36" s="7"/>
      <c r="AG36" s="5" t="str">
        <f t="shared" si="7"/>
        <v>＠</v>
      </c>
      <c r="AH36" s="5">
        <f>IF(AG36="＠",0,IF(COUNTIF($AG$10:AG36,AG36)&gt;=2,0,1))</f>
        <v>0</v>
      </c>
      <c r="AI36" s="5" t="str">
        <f t="shared" si="8"/>
        <v>＠</v>
      </c>
      <c r="AJ36" s="5">
        <f>IF(AI36="＠",0,IF(COUNTIF($AI$10:AI36,AI36)&gt;=2,0,1))</f>
        <v>0</v>
      </c>
      <c r="AK36" s="5" t="str">
        <f t="shared" si="9"/>
        <v>＠</v>
      </c>
      <c r="AL36" s="5">
        <f>IF(AK36="＠",0,IF(COUNTIF($AK$10:AK36,AK36)&gt;=2,0,1))</f>
        <v>0</v>
      </c>
      <c r="AM36" s="5" t="str">
        <f t="shared" si="10"/>
        <v>＠</v>
      </c>
      <c r="AN36" s="5">
        <f>IF(AM36="＠",0,IF(COUNTIF($AM$10:AM36,AM36)&gt;=2,0,1))</f>
        <v>0</v>
      </c>
      <c r="AO36" s="11"/>
    </row>
    <row r="37" spans="1:45" ht="21.95" customHeight="1">
      <c r="A37" s="3">
        <f t="shared" si="11"/>
        <v>2</v>
      </c>
      <c r="B37" s="3" t="str">
        <f t="shared" si="0"/>
        <v/>
      </c>
      <c r="C37" s="111">
        <v>28</v>
      </c>
      <c r="D37" s="104"/>
      <c r="E37" s="105"/>
      <c r="F37" s="106"/>
      <c r="G37" s="108"/>
      <c r="H37" s="108"/>
      <c r="I37" s="104"/>
      <c r="J37" s="109"/>
      <c r="K37" s="104"/>
      <c r="L37" s="104"/>
      <c r="M37" s="107"/>
      <c r="N37" s="104"/>
      <c r="O37" s="107"/>
      <c r="P37" s="107"/>
      <c r="Q37" s="108"/>
      <c r="R37" s="108"/>
      <c r="S37" s="108"/>
      <c r="T37" s="108"/>
      <c r="U37" s="7"/>
      <c r="V37" s="5" t="str">
        <f t="shared" si="1"/>
        <v/>
      </c>
      <c r="W37" s="5" t="str">
        <f t="shared" si="2"/>
        <v/>
      </c>
      <c r="X37" s="7"/>
      <c r="Y37" s="123" t="str">
        <f t="shared" si="3"/>
        <v/>
      </c>
      <c r="Z37" s="7"/>
      <c r="AA37" s="5" t="str">
        <f t="shared" si="4"/>
        <v/>
      </c>
      <c r="AB37" s="5" t="str">
        <f t="shared" si="5"/>
        <v/>
      </c>
      <c r="AC37" s="5" t="str">
        <f t="shared" si="6"/>
        <v/>
      </c>
      <c r="AD37" s="7"/>
      <c r="AG37" s="5" t="str">
        <f t="shared" si="7"/>
        <v>＠</v>
      </c>
      <c r="AH37" s="5">
        <f>IF(AG37="＠",0,IF(COUNTIF($AG$10:AG37,AG37)&gt;=2,0,1))</f>
        <v>0</v>
      </c>
      <c r="AI37" s="5" t="str">
        <f t="shared" si="8"/>
        <v>＠</v>
      </c>
      <c r="AJ37" s="5">
        <f>IF(AI37="＠",0,IF(COUNTIF($AI$10:AI37,AI37)&gt;=2,0,1))</f>
        <v>0</v>
      </c>
      <c r="AK37" s="5" t="str">
        <f t="shared" si="9"/>
        <v>＠</v>
      </c>
      <c r="AL37" s="5">
        <f>IF(AK37="＠",0,IF(COUNTIF($AK$10:AK37,AK37)&gt;=2,0,1))</f>
        <v>0</v>
      </c>
      <c r="AM37" s="5" t="str">
        <f t="shared" si="10"/>
        <v>＠</v>
      </c>
      <c r="AN37" s="5">
        <f>IF(AM37="＠",0,IF(COUNTIF($AM$10:AM37,AM37)&gt;=2,0,1))</f>
        <v>0</v>
      </c>
      <c r="AO37" s="11"/>
    </row>
    <row r="38" spans="1:45" ht="21.95" customHeight="1">
      <c r="A38" s="3">
        <f t="shared" si="11"/>
        <v>2</v>
      </c>
      <c r="B38" s="3" t="str">
        <f t="shared" si="0"/>
        <v/>
      </c>
      <c r="C38" s="111">
        <v>29</v>
      </c>
      <c r="D38" s="104"/>
      <c r="E38" s="105"/>
      <c r="F38" s="106"/>
      <c r="G38" s="108"/>
      <c r="H38" s="108"/>
      <c r="I38" s="104"/>
      <c r="J38" s="109"/>
      <c r="K38" s="104"/>
      <c r="L38" s="104"/>
      <c r="M38" s="107"/>
      <c r="N38" s="104"/>
      <c r="O38" s="107"/>
      <c r="P38" s="107"/>
      <c r="Q38" s="108"/>
      <c r="R38" s="108"/>
      <c r="S38" s="108"/>
      <c r="T38" s="108"/>
      <c r="U38" s="7"/>
      <c r="V38" s="5" t="str">
        <f t="shared" si="1"/>
        <v/>
      </c>
      <c r="W38" s="5" t="str">
        <f t="shared" si="2"/>
        <v/>
      </c>
      <c r="X38" s="7"/>
      <c r="Y38" s="123" t="str">
        <f t="shared" si="3"/>
        <v/>
      </c>
      <c r="Z38" s="7"/>
      <c r="AA38" s="5" t="str">
        <f t="shared" si="4"/>
        <v/>
      </c>
      <c r="AB38" s="5" t="str">
        <f t="shared" si="5"/>
        <v/>
      </c>
      <c r="AC38" s="5" t="str">
        <f t="shared" si="6"/>
        <v/>
      </c>
      <c r="AD38" s="7"/>
      <c r="AG38" s="5" t="str">
        <f t="shared" si="7"/>
        <v>＠</v>
      </c>
      <c r="AH38" s="5">
        <f>IF(AG38="＠",0,IF(COUNTIF($AG$10:AG38,AG38)&gt;=2,0,1))</f>
        <v>0</v>
      </c>
      <c r="AI38" s="5" t="str">
        <f t="shared" si="8"/>
        <v>＠</v>
      </c>
      <c r="AJ38" s="5">
        <f>IF(AI38="＠",0,IF(COUNTIF($AI$10:AI38,AI38)&gt;=2,0,1))</f>
        <v>0</v>
      </c>
      <c r="AK38" s="5" t="str">
        <f t="shared" si="9"/>
        <v>＠</v>
      </c>
      <c r="AL38" s="5">
        <f>IF(AK38="＠",0,IF(COUNTIF($AK$10:AK38,AK38)&gt;=2,0,1))</f>
        <v>0</v>
      </c>
      <c r="AM38" s="5" t="str">
        <f t="shared" si="10"/>
        <v>＠</v>
      </c>
      <c r="AN38" s="5">
        <f>IF(AM38="＠",0,IF(COUNTIF($AM$10:AM38,AM38)&gt;=2,0,1))</f>
        <v>0</v>
      </c>
      <c r="AO38" s="11"/>
    </row>
    <row r="39" spans="1:45" ht="21.95" customHeight="1">
      <c r="A39" s="3">
        <f t="shared" si="11"/>
        <v>2</v>
      </c>
      <c r="B39" s="3" t="str">
        <f t="shared" si="0"/>
        <v/>
      </c>
      <c r="C39" s="111">
        <v>30</v>
      </c>
      <c r="D39" s="104"/>
      <c r="E39" s="105"/>
      <c r="F39" s="106"/>
      <c r="G39" s="108"/>
      <c r="H39" s="108"/>
      <c r="I39" s="104"/>
      <c r="J39" s="109"/>
      <c r="K39" s="104"/>
      <c r="L39" s="104"/>
      <c r="M39" s="107"/>
      <c r="N39" s="104"/>
      <c r="O39" s="107"/>
      <c r="P39" s="107"/>
      <c r="Q39" s="108"/>
      <c r="R39" s="108"/>
      <c r="S39" s="108"/>
      <c r="T39" s="108"/>
      <c r="U39" s="7"/>
      <c r="V39" s="5" t="str">
        <f t="shared" si="1"/>
        <v/>
      </c>
      <c r="W39" s="5" t="str">
        <f t="shared" si="2"/>
        <v/>
      </c>
      <c r="X39" s="7"/>
      <c r="Y39" s="123" t="str">
        <f t="shared" si="3"/>
        <v/>
      </c>
      <c r="Z39" s="7"/>
      <c r="AA39" s="5" t="str">
        <f t="shared" si="4"/>
        <v/>
      </c>
      <c r="AB39" s="5" t="str">
        <f t="shared" si="5"/>
        <v/>
      </c>
      <c r="AC39" s="5" t="str">
        <f t="shared" si="6"/>
        <v/>
      </c>
      <c r="AD39" s="7"/>
      <c r="AG39" s="5" t="str">
        <f t="shared" si="7"/>
        <v>＠</v>
      </c>
      <c r="AH39" s="5">
        <f>IF(AG39="＠",0,IF(COUNTIF($AG$10:AG39,AG39)&gt;=2,0,1))</f>
        <v>0</v>
      </c>
      <c r="AI39" s="5" t="str">
        <f t="shared" si="8"/>
        <v>＠</v>
      </c>
      <c r="AJ39" s="5">
        <f>IF(AI39="＠",0,IF(COUNTIF($AI$10:AI39,AI39)&gt;=2,0,1))</f>
        <v>0</v>
      </c>
      <c r="AK39" s="5" t="str">
        <f t="shared" si="9"/>
        <v>＠</v>
      </c>
      <c r="AL39" s="5">
        <f>IF(AK39="＠",0,IF(COUNTIF($AK$10:AK39,AK39)&gt;=2,0,1))</f>
        <v>0</v>
      </c>
      <c r="AM39" s="5" t="str">
        <f t="shared" si="10"/>
        <v>＠</v>
      </c>
      <c r="AN39" s="5">
        <f>IF(AM39="＠",0,IF(COUNTIF($AM$10:AM39,AM39)&gt;=2,0,1))</f>
        <v>0</v>
      </c>
      <c r="AO39" s="11"/>
    </row>
    <row r="40" spans="1:45" ht="21.95" customHeight="1">
      <c r="A40" s="3">
        <f t="shared" si="11"/>
        <v>2</v>
      </c>
      <c r="B40" s="3" t="str">
        <f t="shared" si="0"/>
        <v/>
      </c>
      <c r="C40" s="111">
        <v>31</v>
      </c>
      <c r="D40" s="104"/>
      <c r="E40" s="105"/>
      <c r="F40" s="106"/>
      <c r="G40" s="108"/>
      <c r="H40" s="108"/>
      <c r="I40" s="104"/>
      <c r="J40" s="109"/>
      <c r="K40" s="104"/>
      <c r="L40" s="104"/>
      <c r="M40" s="107"/>
      <c r="N40" s="104"/>
      <c r="O40" s="107"/>
      <c r="P40" s="107"/>
      <c r="Q40" s="108"/>
      <c r="R40" s="108"/>
      <c r="S40" s="108"/>
      <c r="T40" s="108"/>
      <c r="U40" s="7"/>
      <c r="V40" s="5" t="str">
        <f t="shared" si="1"/>
        <v/>
      </c>
      <c r="W40" s="5" t="str">
        <f t="shared" si="2"/>
        <v/>
      </c>
      <c r="X40" s="7"/>
      <c r="Y40" s="123" t="str">
        <f t="shared" si="3"/>
        <v/>
      </c>
      <c r="Z40" s="7"/>
      <c r="AA40" s="5" t="str">
        <f t="shared" si="4"/>
        <v/>
      </c>
      <c r="AB40" s="5" t="str">
        <f t="shared" si="5"/>
        <v/>
      </c>
      <c r="AC40" s="5" t="str">
        <f t="shared" si="6"/>
        <v/>
      </c>
      <c r="AD40" s="7"/>
      <c r="AG40" s="5" t="str">
        <f t="shared" si="7"/>
        <v>＠</v>
      </c>
      <c r="AH40" s="5">
        <f>IF(AG40="＠",0,IF(COUNTIF($AG$10:AG40,AG40)&gt;=2,0,1))</f>
        <v>0</v>
      </c>
      <c r="AI40" s="5" t="str">
        <f t="shared" si="8"/>
        <v>＠</v>
      </c>
      <c r="AJ40" s="5">
        <f>IF(AI40="＠",0,IF(COUNTIF($AI$10:AI40,AI40)&gt;=2,0,1))</f>
        <v>0</v>
      </c>
      <c r="AK40" s="5" t="str">
        <f t="shared" si="9"/>
        <v>＠</v>
      </c>
      <c r="AL40" s="5">
        <f>IF(AK40="＠",0,IF(COUNTIF($AK$10:AK40,AK40)&gt;=2,0,1))</f>
        <v>0</v>
      </c>
      <c r="AM40" s="5" t="str">
        <f t="shared" si="10"/>
        <v>＠</v>
      </c>
      <c r="AN40" s="5">
        <f>IF(AM40="＠",0,IF(COUNTIF($AM$10:AM40,AM40)&gt;=2,0,1))</f>
        <v>0</v>
      </c>
      <c r="AO40" s="11"/>
    </row>
    <row r="41" spans="1:45" ht="21.95" customHeight="1">
      <c r="A41" s="3">
        <f t="shared" si="11"/>
        <v>2</v>
      </c>
      <c r="B41" s="3" t="str">
        <f t="shared" si="0"/>
        <v/>
      </c>
      <c r="C41" s="111">
        <v>32</v>
      </c>
      <c r="D41" s="104"/>
      <c r="E41" s="105"/>
      <c r="F41" s="106"/>
      <c r="G41" s="108"/>
      <c r="H41" s="108"/>
      <c r="I41" s="104"/>
      <c r="J41" s="109"/>
      <c r="K41" s="104"/>
      <c r="L41" s="104"/>
      <c r="M41" s="107"/>
      <c r="N41" s="104"/>
      <c r="O41" s="107"/>
      <c r="P41" s="107"/>
      <c r="Q41" s="108"/>
      <c r="R41" s="108"/>
      <c r="S41" s="108"/>
      <c r="T41" s="108"/>
      <c r="U41" s="7"/>
      <c r="V41" s="5" t="str">
        <f t="shared" si="1"/>
        <v/>
      </c>
      <c r="W41" s="5" t="str">
        <f t="shared" si="2"/>
        <v/>
      </c>
      <c r="X41" s="7"/>
      <c r="Y41" s="123" t="str">
        <f t="shared" si="3"/>
        <v/>
      </c>
      <c r="Z41" s="7"/>
      <c r="AA41" s="5" t="str">
        <f t="shared" si="4"/>
        <v/>
      </c>
      <c r="AB41" s="5" t="str">
        <f t="shared" si="5"/>
        <v/>
      </c>
      <c r="AC41" s="5" t="str">
        <f t="shared" si="6"/>
        <v/>
      </c>
      <c r="AD41" s="7"/>
      <c r="AG41" s="5" t="str">
        <f t="shared" si="7"/>
        <v>＠</v>
      </c>
      <c r="AH41" s="5">
        <f>IF(AG41="＠",0,IF(COUNTIF($AG$10:AG41,AG41)&gt;=2,0,1))</f>
        <v>0</v>
      </c>
      <c r="AI41" s="5" t="str">
        <f t="shared" si="8"/>
        <v>＠</v>
      </c>
      <c r="AJ41" s="5">
        <f>IF(AI41="＠",0,IF(COUNTIF($AI$10:AI41,AI41)&gt;=2,0,1))</f>
        <v>0</v>
      </c>
      <c r="AK41" s="5" t="str">
        <f t="shared" si="9"/>
        <v>＠</v>
      </c>
      <c r="AL41" s="5">
        <f>IF(AK41="＠",0,IF(COUNTIF($AK$10:AK41,AK41)&gt;=2,0,1))</f>
        <v>0</v>
      </c>
      <c r="AM41" s="5" t="str">
        <f t="shared" si="10"/>
        <v>＠</v>
      </c>
      <c r="AN41" s="5">
        <f>IF(AM41="＠",0,IF(COUNTIF($AM$10:AM41,AM41)&gt;=2,0,1))</f>
        <v>0</v>
      </c>
      <c r="AO41" s="11"/>
    </row>
    <row r="42" spans="1:45" ht="21.95" customHeight="1">
      <c r="A42" s="3">
        <f t="shared" si="11"/>
        <v>2</v>
      </c>
      <c r="B42" s="3" t="str">
        <f t="shared" si="0"/>
        <v/>
      </c>
      <c r="C42" s="111">
        <v>33</v>
      </c>
      <c r="D42" s="104"/>
      <c r="E42" s="105"/>
      <c r="F42" s="106"/>
      <c r="G42" s="108"/>
      <c r="H42" s="108"/>
      <c r="I42" s="104"/>
      <c r="J42" s="109"/>
      <c r="K42" s="104"/>
      <c r="L42" s="104"/>
      <c r="M42" s="107"/>
      <c r="N42" s="104"/>
      <c r="O42" s="107"/>
      <c r="P42" s="107"/>
      <c r="Q42" s="108"/>
      <c r="R42" s="108"/>
      <c r="S42" s="108"/>
      <c r="T42" s="108"/>
      <c r="U42" s="7"/>
      <c r="V42" s="5" t="str">
        <f t="shared" si="1"/>
        <v/>
      </c>
      <c r="W42" s="5" t="str">
        <f t="shared" si="2"/>
        <v/>
      </c>
      <c r="X42" s="7"/>
      <c r="Y42" s="123" t="str">
        <f t="shared" si="3"/>
        <v/>
      </c>
      <c r="Z42" s="7"/>
      <c r="AA42" s="5" t="str">
        <f t="shared" si="4"/>
        <v/>
      </c>
      <c r="AB42" s="5" t="str">
        <f t="shared" si="5"/>
        <v/>
      </c>
      <c r="AC42" s="5" t="str">
        <f t="shared" si="6"/>
        <v/>
      </c>
      <c r="AD42" s="7"/>
      <c r="AG42" s="5" t="str">
        <f t="shared" si="7"/>
        <v>＠</v>
      </c>
      <c r="AH42" s="5">
        <f>IF(AG42="＠",0,IF(COUNTIF($AG$10:AG42,AG42)&gt;=2,0,1))</f>
        <v>0</v>
      </c>
      <c r="AI42" s="5" t="str">
        <f t="shared" si="8"/>
        <v>＠</v>
      </c>
      <c r="AJ42" s="5">
        <f>IF(AI42="＠",0,IF(COUNTIF($AI$10:AI42,AI42)&gt;=2,0,1))</f>
        <v>0</v>
      </c>
      <c r="AK42" s="5" t="str">
        <f t="shared" si="9"/>
        <v>＠</v>
      </c>
      <c r="AL42" s="5">
        <f>IF(AK42="＠",0,IF(COUNTIF($AK$10:AK42,AK42)&gt;=2,0,1))</f>
        <v>0</v>
      </c>
      <c r="AM42" s="5" t="str">
        <f t="shared" si="10"/>
        <v>＠</v>
      </c>
      <c r="AN42" s="5">
        <f>IF(AM42="＠",0,IF(COUNTIF($AM$10:AM42,AM42)&gt;=2,0,1))</f>
        <v>0</v>
      </c>
      <c r="AO42" s="11"/>
    </row>
    <row r="43" spans="1:45" ht="21.95" customHeight="1">
      <c r="A43" s="3">
        <f t="shared" si="11"/>
        <v>2</v>
      </c>
      <c r="B43" s="3" t="str">
        <f t="shared" si="0"/>
        <v/>
      </c>
      <c r="C43" s="111">
        <v>34</v>
      </c>
      <c r="D43" s="104"/>
      <c r="E43" s="105"/>
      <c r="F43" s="106"/>
      <c r="G43" s="108"/>
      <c r="H43" s="108"/>
      <c r="I43" s="104"/>
      <c r="J43" s="109"/>
      <c r="K43" s="104"/>
      <c r="L43" s="104"/>
      <c r="M43" s="107"/>
      <c r="N43" s="104"/>
      <c r="O43" s="107"/>
      <c r="P43" s="107"/>
      <c r="Q43" s="108"/>
      <c r="R43" s="108"/>
      <c r="S43" s="108"/>
      <c r="T43" s="108"/>
      <c r="U43" s="7"/>
      <c r="V43" s="5" t="str">
        <f t="shared" si="1"/>
        <v/>
      </c>
      <c r="W43" s="5" t="str">
        <f t="shared" si="2"/>
        <v/>
      </c>
      <c r="X43" s="7"/>
      <c r="Y43" s="123" t="str">
        <f t="shared" si="3"/>
        <v/>
      </c>
      <c r="Z43" s="7"/>
      <c r="AA43" s="5" t="str">
        <f t="shared" si="4"/>
        <v/>
      </c>
      <c r="AB43" s="5" t="str">
        <f t="shared" si="5"/>
        <v/>
      </c>
      <c r="AC43" s="5" t="str">
        <f t="shared" si="6"/>
        <v/>
      </c>
      <c r="AD43" s="7"/>
      <c r="AG43" s="5" t="str">
        <f t="shared" si="7"/>
        <v>＠</v>
      </c>
      <c r="AH43" s="5">
        <f>IF(AG43="＠",0,IF(COUNTIF($AG$10:AG43,AG43)&gt;=2,0,1))</f>
        <v>0</v>
      </c>
      <c r="AI43" s="5" t="str">
        <f t="shared" si="8"/>
        <v>＠</v>
      </c>
      <c r="AJ43" s="5">
        <f>IF(AI43="＠",0,IF(COUNTIF($AI$10:AI43,AI43)&gt;=2,0,1))</f>
        <v>0</v>
      </c>
      <c r="AK43" s="5" t="str">
        <f t="shared" si="9"/>
        <v>＠</v>
      </c>
      <c r="AL43" s="5">
        <f>IF(AK43="＠",0,IF(COUNTIF($AK$10:AK43,AK43)&gt;=2,0,1))</f>
        <v>0</v>
      </c>
      <c r="AM43" s="5" t="str">
        <f t="shared" si="10"/>
        <v>＠</v>
      </c>
      <c r="AN43" s="5">
        <f>IF(AM43="＠",0,IF(COUNTIF($AM$10:AM43,AM43)&gt;=2,0,1))</f>
        <v>0</v>
      </c>
      <c r="AO43" s="11"/>
    </row>
    <row r="44" spans="1:45" ht="21.95" customHeight="1">
      <c r="A44" s="3">
        <f t="shared" si="11"/>
        <v>2</v>
      </c>
      <c r="B44" s="3" t="str">
        <f t="shared" si="0"/>
        <v/>
      </c>
      <c r="C44" s="111">
        <v>35</v>
      </c>
      <c r="D44" s="104"/>
      <c r="E44" s="105"/>
      <c r="F44" s="106"/>
      <c r="G44" s="108"/>
      <c r="H44" s="108"/>
      <c r="I44" s="104"/>
      <c r="J44" s="109"/>
      <c r="K44" s="104"/>
      <c r="L44" s="104"/>
      <c r="M44" s="107"/>
      <c r="N44" s="104"/>
      <c r="O44" s="107"/>
      <c r="P44" s="107"/>
      <c r="Q44" s="108"/>
      <c r="R44" s="108"/>
      <c r="S44" s="108"/>
      <c r="T44" s="108"/>
      <c r="U44" s="7"/>
      <c r="V44" s="5" t="str">
        <f t="shared" si="1"/>
        <v/>
      </c>
      <c r="W44" s="5" t="str">
        <f t="shared" si="2"/>
        <v/>
      </c>
      <c r="X44" s="7"/>
      <c r="Y44" s="123" t="str">
        <f t="shared" si="3"/>
        <v/>
      </c>
      <c r="Z44" s="7"/>
      <c r="AA44" s="5" t="str">
        <f t="shared" si="4"/>
        <v/>
      </c>
      <c r="AB44" s="5" t="str">
        <f t="shared" si="5"/>
        <v/>
      </c>
      <c r="AC44" s="5" t="str">
        <f t="shared" si="6"/>
        <v/>
      </c>
      <c r="AD44" s="7"/>
      <c r="AG44" s="5" t="str">
        <f t="shared" si="7"/>
        <v>＠</v>
      </c>
      <c r="AH44" s="5">
        <f>IF(AG44="＠",0,IF(COUNTIF($AG$10:AG44,AG44)&gt;=2,0,1))</f>
        <v>0</v>
      </c>
      <c r="AI44" s="5" t="str">
        <f t="shared" si="8"/>
        <v>＠</v>
      </c>
      <c r="AJ44" s="5">
        <f>IF(AI44="＠",0,IF(COUNTIF($AI$10:AI44,AI44)&gt;=2,0,1))</f>
        <v>0</v>
      </c>
      <c r="AK44" s="5" t="str">
        <f t="shared" si="9"/>
        <v>＠</v>
      </c>
      <c r="AL44" s="5">
        <f>IF(AK44="＠",0,IF(COUNTIF($AK$10:AK44,AK44)&gt;=2,0,1))</f>
        <v>0</v>
      </c>
      <c r="AM44" s="5" t="str">
        <f t="shared" si="10"/>
        <v>＠</v>
      </c>
      <c r="AN44" s="5">
        <f>IF(AM44="＠",0,IF(COUNTIF($AM$10:AM44,AM44)&gt;=2,0,1))</f>
        <v>0</v>
      </c>
      <c r="AO44" s="11"/>
    </row>
    <row r="45" spans="1:45" ht="21.95" customHeight="1">
      <c r="A45" s="3">
        <f t="shared" si="11"/>
        <v>2</v>
      </c>
      <c r="B45" s="3" t="str">
        <f t="shared" si="0"/>
        <v/>
      </c>
      <c r="C45" s="111">
        <v>36</v>
      </c>
      <c r="D45" s="104"/>
      <c r="E45" s="105"/>
      <c r="F45" s="106"/>
      <c r="G45" s="108"/>
      <c r="H45" s="108"/>
      <c r="I45" s="104"/>
      <c r="J45" s="109"/>
      <c r="K45" s="104"/>
      <c r="L45" s="104"/>
      <c r="M45" s="107"/>
      <c r="N45" s="104"/>
      <c r="O45" s="107"/>
      <c r="P45" s="107"/>
      <c r="Q45" s="108"/>
      <c r="R45" s="108"/>
      <c r="S45" s="108"/>
      <c r="T45" s="108"/>
      <c r="U45" s="7"/>
      <c r="V45" s="5" t="str">
        <f t="shared" si="1"/>
        <v/>
      </c>
      <c r="W45" s="5" t="str">
        <f t="shared" si="2"/>
        <v/>
      </c>
      <c r="X45" s="7"/>
      <c r="Y45" s="123" t="str">
        <f t="shared" si="3"/>
        <v/>
      </c>
      <c r="Z45" s="7"/>
      <c r="AA45" s="5" t="str">
        <f t="shared" si="4"/>
        <v/>
      </c>
      <c r="AB45" s="5" t="str">
        <f t="shared" si="5"/>
        <v/>
      </c>
      <c r="AC45" s="5" t="str">
        <f t="shared" si="6"/>
        <v/>
      </c>
      <c r="AD45" s="7"/>
      <c r="AG45" s="5" t="str">
        <f t="shared" si="7"/>
        <v>＠</v>
      </c>
      <c r="AH45" s="5">
        <f>IF(AG45="＠",0,IF(COUNTIF($AG$10:AG45,AG45)&gt;=2,0,1))</f>
        <v>0</v>
      </c>
      <c r="AI45" s="5" t="str">
        <f t="shared" si="8"/>
        <v>＠</v>
      </c>
      <c r="AJ45" s="5">
        <f>IF(AI45="＠",0,IF(COUNTIF($AI$10:AI45,AI45)&gt;=2,0,1))</f>
        <v>0</v>
      </c>
      <c r="AK45" s="5" t="str">
        <f t="shared" si="9"/>
        <v>＠</v>
      </c>
      <c r="AL45" s="5">
        <f>IF(AK45="＠",0,IF(COUNTIF($AK$10:AK45,AK45)&gt;=2,0,1))</f>
        <v>0</v>
      </c>
      <c r="AM45" s="5" t="str">
        <f t="shared" si="10"/>
        <v>＠</v>
      </c>
      <c r="AN45" s="5">
        <f>IF(AM45="＠",0,IF(COUNTIF($AM$10:AM45,AM45)&gt;=2,0,1))</f>
        <v>0</v>
      </c>
      <c r="AO45" s="11"/>
    </row>
    <row r="46" spans="1:45" ht="21.95" customHeight="1">
      <c r="A46" s="3">
        <f t="shared" si="11"/>
        <v>2</v>
      </c>
      <c r="B46" s="3" t="str">
        <f t="shared" si="0"/>
        <v/>
      </c>
      <c r="C46" s="111">
        <v>37</v>
      </c>
      <c r="D46" s="104"/>
      <c r="E46" s="105"/>
      <c r="F46" s="106"/>
      <c r="G46" s="108"/>
      <c r="H46" s="108"/>
      <c r="I46" s="104"/>
      <c r="J46" s="109"/>
      <c r="K46" s="104"/>
      <c r="L46" s="104"/>
      <c r="M46" s="107"/>
      <c r="N46" s="104"/>
      <c r="O46" s="107"/>
      <c r="P46" s="107"/>
      <c r="Q46" s="108"/>
      <c r="R46" s="108"/>
      <c r="S46" s="108"/>
      <c r="T46" s="108"/>
      <c r="U46" s="7"/>
      <c r="V46" s="5" t="str">
        <f t="shared" si="1"/>
        <v/>
      </c>
      <c r="W46" s="5" t="str">
        <f t="shared" si="2"/>
        <v/>
      </c>
      <c r="X46" s="7"/>
      <c r="Y46" s="123" t="str">
        <f t="shared" si="3"/>
        <v/>
      </c>
      <c r="Z46" s="7"/>
      <c r="AA46" s="5" t="str">
        <f t="shared" si="4"/>
        <v/>
      </c>
      <c r="AB46" s="5" t="str">
        <f t="shared" si="5"/>
        <v/>
      </c>
      <c r="AC46" s="5" t="str">
        <f t="shared" si="6"/>
        <v/>
      </c>
      <c r="AD46" s="7"/>
      <c r="AG46" s="5" t="str">
        <f t="shared" si="7"/>
        <v>＠</v>
      </c>
      <c r="AH46" s="5">
        <f>IF(AG46="＠",0,IF(COUNTIF($AG$10:AG46,AG46)&gt;=2,0,1))</f>
        <v>0</v>
      </c>
      <c r="AI46" s="5" t="str">
        <f t="shared" si="8"/>
        <v>＠</v>
      </c>
      <c r="AJ46" s="5">
        <f>IF(AI46="＠",0,IF(COUNTIF($AI$10:AI46,AI46)&gt;=2,0,1))</f>
        <v>0</v>
      </c>
      <c r="AK46" s="5" t="str">
        <f t="shared" si="9"/>
        <v>＠</v>
      </c>
      <c r="AL46" s="5">
        <f>IF(AK46="＠",0,IF(COUNTIF($AK$10:AK46,AK46)&gt;=2,0,1))</f>
        <v>0</v>
      </c>
      <c r="AM46" s="5" t="str">
        <f t="shared" si="10"/>
        <v>＠</v>
      </c>
      <c r="AN46" s="5">
        <f>IF(AM46="＠",0,IF(COUNTIF($AM$10:AM46,AM46)&gt;=2,0,1))</f>
        <v>0</v>
      </c>
      <c r="AO46" s="11"/>
    </row>
    <row r="47" spans="1:45" ht="21.95" customHeight="1">
      <c r="A47" s="3">
        <f t="shared" si="11"/>
        <v>2</v>
      </c>
      <c r="B47" s="3" t="str">
        <f t="shared" si="0"/>
        <v/>
      </c>
      <c r="C47" s="111">
        <v>38</v>
      </c>
      <c r="D47" s="104"/>
      <c r="E47" s="105"/>
      <c r="F47" s="106"/>
      <c r="G47" s="108"/>
      <c r="H47" s="108"/>
      <c r="I47" s="104"/>
      <c r="J47" s="109"/>
      <c r="K47" s="104"/>
      <c r="L47" s="104"/>
      <c r="M47" s="107"/>
      <c r="N47" s="104"/>
      <c r="O47" s="107"/>
      <c r="P47" s="107"/>
      <c r="Q47" s="108"/>
      <c r="R47" s="108"/>
      <c r="S47" s="108"/>
      <c r="T47" s="108"/>
      <c r="U47" s="7"/>
      <c r="V47" s="5" t="str">
        <f t="shared" si="1"/>
        <v/>
      </c>
      <c r="W47" s="5" t="str">
        <f t="shared" si="2"/>
        <v/>
      </c>
      <c r="X47" s="7"/>
      <c r="Y47" s="123" t="str">
        <f t="shared" si="3"/>
        <v/>
      </c>
      <c r="Z47" s="7"/>
      <c r="AA47" s="5" t="str">
        <f t="shared" si="4"/>
        <v/>
      </c>
      <c r="AB47" s="5" t="str">
        <f t="shared" si="5"/>
        <v/>
      </c>
      <c r="AC47" s="5" t="str">
        <f t="shared" si="6"/>
        <v/>
      </c>
      <c r="AD47" s="7"/>
      <c r="AG47" s="5" t="str">
        <f t="shared" si="7"/>
        <v>＠</v>
      </c>
      <c r="AH47" s="5">
        <f>IF(AG47="＠",0,IF(COUNTIF($AG$10:AG47,AG47)&gt;=2,0,1))</f>
        <v>0</v>
      </c>
      <c r="AI47" s="5" t="str">
        <f t="shared" si="8"/>
        <v>＠</v>
      </c>
      <c r="AJ47" s="5">
        <f>IF(AI47="＠",0,IF(COUNTIF($AI$10:AI47,AI47)&gt;=2,0,1))</f>
        <v>0</v>
      </c>
      <c r="AK47" s="5" t="str">
        <f t="shared" si="9"/>
        <v>＠</v>
      </c>
      <c r="AL47" s="5">
        <f>IF(AK47="＠",0,IF(COUNTIF($AK$10:AK47,AK47)&gt;=2,0,1))</f>
        <v>0</v>
      </c>
      <c r="AM47" s="5" t="str">
        <f t="shared" si="10"/>
        <v>＠</v>
      </c>
      <c r="AN47" s="5">
        <f>IF(AM47="＠",0,IF(COUNTIF($AM$10:AM47,AM47)&gt;=2,0,1))</f>
        <v>0</v>
      </c>
      <c r="AO47" s="11"/>
    </row>
    <row r="48" spans="1:45" ht="21.95" customHeight="1">
      <c r="A48" s="3">
        <f t="shared" si="11"/>
        <v>2</v>
      </c>
      <c r="B48" s="3" t="str">
        <f t="shared" si="0"/>
        <v/>
      </c>
      <c r="C48" s="111">
        <v>39</v>
      </c>
      <c r="D48" s="104"/>
      <c r="E48" s="105"/>
      <c r="F48" s="106"/>
      <c r="G48" s="108"/>
      <c r="H48" s="108"/>
      <c r="I48" s="104"/>
      <c r="J48" s="109"/>
      <c r="K48" s="104"/>
      <c r="L48" s="104"/>
      <c r="M48" s="107"/>
      <c r="N48" s="104"/>
      <c r="O48" s="107"/>
      <c r="P48" s="107"/>
      <c r="Q48" s="108"/>
      <c r="R48" s="108"/>
      <c r="S48" s="108"/>
      <c r="T48" s="108"/>
      <c r="U48" s="7"/>
      <c r="V48" s="5" t="str">
        <f t="shared" si="1"/>
        <v/>
      </c>
      <c r="W48" s="5" t="str">
        <f t="shared" si="2"/>
        <v/>
      </c>
      <c r="X48" s="7"/>
      <c r="Y48" s="123" t="str">
        <f t="shared" si="3"/>
        <v/>
      </c>
      <c r="Z48" s="7"/>
      <c r="AA48" s="5" t="str">
        <f t="shared" si="4"/>
        <v/>
      </c>
      <c r="AB48" s="5" t="str">
        <f t="shared" si="5"/>
        <v/>
      </c>
      <c r="AC48" s="5" t="str">
        <f t="shared" si="6"/>
        <v/>
      </c>
      <c r="AD48" s="7"/>
      <c r="AG48" s="5" t="str">
        <f t="shared" si="7"/>
        <v>＠</v>
      </c>
      <c r="AH48" s="5">
        <f>IF(AG48="＠",0,IF(COUNTIF($AG$10:AG48,AG48)&gt;=2,0,1))</f>
        <v>0</v>
      </c>
      <c r="AI48" s="5" t="str">
        <f t="shared" si="8"/>
        <v>＠</v>
      </c>
      <c r="AJ48" s="5">
        <f>IF(AI48="＠",0,IF(COUNTIF($AI$10:AI48,AI48)&gt;=2,0,1))</f>
        <v>0</v>
      </c>
      <c r="AK48" s="5" t="str">
        <f t="shared" si="9"/>
        <v>＠</v>
      </c>
      <c r="AL48" s="5">
        <f>IF(AK48="＠",0,IF(COUNTIF($AK$10:AK48,AK48)&gt;=2,0,1))</f>
        <v>0</v>
      </c>
      <c r="AM48" s="5" t="str">
        <f t="shared" si="10"/>
        <v>＠</v>
      </c>
      <c r="AN48" s="5">
        <f>IF(AM48="＠",0,IF(COUNTIF($AM$10:AM48,AM48)&gt;=2,0,1))</f>
        <v>0</v>
      </c>
      <c r="AO48" s="11"/>
    </row>
    <row r="49" spans="1:41" ht="21.95" customHeight="1">
      <c r="A49" s="3">
        <f t="shared" si="11"/>
        <v>2</v>
      </c>
      <c r="B49" s="3" t="str">
        <f t="shared" si="0"/>
        <v/>
      </c>
      <c r="C49" s="111">
        <v>40</v>
      </c>
      <c r="D49" s="104"/>
      <c r="E49" s="105"/>
      <c r="F49" s="106"/>
      <c r="G49" s="108"/>
      <c r="H49" s="108"/>
      <c r="I49" s="104"/>
      <c r="J49" s="109"/>
      <c r="K49" s="104"/>
      <c r="L49" s="104"/>
      <c r="M49" s="107"/>
      <c r="N49" s="104"/>
      <c r="O49" s="107"/>
      <c r="P49" s="107"/>
      <c r="Q49" s="108"/>
      <c r="R49" s="108"/>
      <c r="S49" s="108"/>
      <c r="T49" s="108"/>
      <c r="U49" s="7"/>
      <c r="V49" s="5" t="str">
        <f t="shared" si="1"/>
        <v/>
      </c>
      <c r="W49" s="5" t="str">
        <f t="shared" si="2"/>
        <v/>
      </c>
      <c r="X49" s="7"/>
      <c r="Y49" s="123" t="str">
        <f t="shared" si="3"/>
        <v/>
      </c>
      <c r="Z49" s="7"/>
      <c r="AA49" s="5" t="str">
        <f t="shared" si="4"/>
        <v/>
      </c>
      <c r="AB49" s="5" t="str">
        <f t="shared" si="5"/>
        <v/>
      </c>
      <c r="AC49" s="5" t="str">
        <f t="shared" si="6"/>
        <v/>
      </c>
      <c r="AD49" s="7"/>
      <c r="AG49" s="5" t="str">
        <f t="shared" si="7"/>
        <v>＠</v>
      </c>
      <c r="AH49" s="5">
        <f>IF(AG49="＠",0,IF(COUNTIF($AG$10:AG49,AG49)&gt;=2,0,1))</f>
        <v>0</v>
      </c>
      <c r="AI49" s="5" t="str">
        <f t="shared" si="8"/>
        <v>＠</v>
      </c>
      <c r="AJ49" s="5">
        <f>IF(AI49="＠",0,IF(COUNTIF($AI$10:AI49,AI49)&gt;=2,0,1))</f>
        <v>0</v>
      </c>
      <c r="AK49" s="5" t="str">
        <f t="shared" si="9"/>
        <v>＠</v>
      </c>
      <c r="AL49" s="5">
        <f>IF(AK49="＠",0,IF(COUNTIF($AK$10:AK49,AK49)&gt;=2,0,1))</f>
        <v>0</v>
      </c>
      <c r="AM49" s="5" t="str">
        <f t="shared" si="10"/>
        <v>＠</v>
      </c>
      <c r="AN49" s="5">
        <f>IF(AM49="＠",0,IF(COUNTIF($AM$10:AM49,AM49)&gt;=2,0,1))</f>
        <v>0</v>
      </c>
      <c r="AO49" s="11"/>
    </row>
    <row r="50" spans="1:41" ht="21.95" customHeight="1">
      <c r="A50" s="3">
        <f t="shared" si="11"/>
        <v>2</v>
      </c>
      <c r="B50" s="3" t="str">
        <f t="shared" si="0"/>
        <v/>
      </c>
      <c r="C50" s="111">
        <v>41</v>
      </c>
      <c r="D50" s="104"/>
      <c r="E50" s="105"/>
      <c r="F50" s="106"/>
      <c r="G50" s="108"/>
      <c r="H50" s="108"/>
      <c r="I50" s="104"/>
      <c r="J50" s="109"/>
      <c r="K50" s="104"/>
      <c r="L50" s="104"/>
      <c r="M50" s="107"/>
      <c r="N50" s="104"/>
      <c r="O50" s="107"/>
      <c r="P50" s="107"/>
      <c r="Q50" s="108"/>
      <c r="R50" s="108"/>
      <c r="S50" s="108"/>
      <c r="T50" s="108"/>
      <c r="U50" s="7"/>
      <c r="V50" s="5" t="str">
        <f t="shared" si="1"/>
        <v/>
      </c>
      <c r="W50" s="5" t="str">
        <f t="shared" si="2"/>
        <v/>
      </c>
      <c r="X50" s="7"/>
      <c r="Y50" s="123" t="str">
        <f t="shared" si="3"/>
        <v/>
      </c>
      <c r="Z50" s="7"/>
      <c r="AA50" s="5" t="str">
        <f t="shared" si="4"/>
        <v/>
      </c>
      <c r="AB50" s="5" t="str">
        <f t="shared" si="5"/>
        <v/>
      </c>
      <c r="AC50" s="5" t="str">
        <f t="shared" si="6"/>
        <v/>
      </c>
      <c r="AD50" s="7"/>
      <c r="AG50" s="5" t="str">
        <f t="shared" si="7"/>
        <v>＠</v>
      </c>
      <c r="AH50" s="5">
        <f>IF(AG50="＠",0,IF(COUNTIF($AG$10:AG50,AG50)&gt;=2,0,1))</f>
        <v>0</v>
      </c>
      <c r="AI50" s="5" t="str">
        <f t="shared" si="8"/>
        <v>＠</v>
      </c>
      <c r="AJ50" s="5">
        <f>IF(AI50="＠",0,IF(COUNTIF($AI$10:AI50,AI50)&gt;=2,0,1))</f>
        <v>0</v>
      </c>
      <c r="AK50" s="5" t="str">
        <f t="shared" si="9"/>
        <v>＠</v>
      </c>
      <c r="AL50" s="5">
        <f>IF(AK50="＠",0,IF(COUNTIF($AK$10:AK50,AK50)&gt;=2,0,1))</f>
        <v>0</v>
      </c>
      <c r="AM50" s="5" t="str">
        <f t="shared" si="10"/>
        <v>＠</v>
      </c>
      <c r="AN50" s="5">
        <f>IF(AM50="＠",0,IF(COUNTIF($AM$10:AM50,AM50)&gt;=2,0,1))</f>
        <v>0</v>
      </c>
      <c r="AO50" s="11"/>
    </row>
    <row r="51" spans="1:41" ht="21.95" customHeight="1">
      <c r="A51" s="3">
        <f t="shared" si="11"/>
        <v>2</v>
      </c>
      <c r="B51" s="3" t="str">
        <f t="shared" si="0"/>
        <v/>
      </c>
      <c r="C51" s="111">
        <v>42</v>
      </c>
      <c r="D51" s="104"/>
      <c r="E51" s="105"/>
      <c r="F51" s="106"/>
      <c r="G51" s="108"/>
      <c r="H51" s="108"/>
      <c r="I51" s="104"/>
      <c r="J51" s="109"/>
      <c r="K51" s="104"/>
      <c r="L51" s="104"/>
      <c r="M51" s="107"/>
      <c r="N51" s="104"/>
      <c r="O51" s="107"/>
      <c r="P51" s="107"/>
      <c r="Q51" s="108"/>
      <c r="R51" s="108"/>
      <c r="S51" s="108"/>
      <c r="T51" s="108"/>
      <c r="U51" s="7"/>
      <c r="V51" s="5" t="str">
        <f t="shared" si="1"/>
        <v/>
      </c>
      <c r="W51" s="5" t="str">
        <f t="shared" si="2"/>
        <v/>
      </c>
      <c r="X51" s="7"/>
      <c r="Y51" s="123" t="str">
        <f t="shared" si="3"/>
        <v/>
      </c>
      <c r="Z51" s="7"/>
      <c r="AA51" s="5" t="str">
        <f t="shared" si="4"/>
        <v/>
      </c>
      <c r="AB51" s="5" t="str">
        <f t="shared" si="5"/>
        <v/>
      </c>
      <c r="AC51" s="5" t="str">
        <f t="shared" si="6"/>
        <v/>
      </c>
      <c r="AD51" s="7"/>
      <c r="AG51" s="5" t="str">
        <f t="shared" si="7"/>
        <v>＠</v>
      </c>
      <c r="AH51" s="5">
        <f>IF(AG51="＠",0,IF(COUNTIF($AG$10:AG51,AG51)&gt;=2,0,1))</f>
        <v>0</v>
      </c>
      <c r="AI51" s="5" t="str">
        <f t="shared" si="8"/>
        <v>＠</v>
      </c>
      <c r="AJ51" s="5">
        <f>IF(AI51="＠",0,IF(COUNTIF($AI$10:AI51,AI51)&gt;=2,0,1))</f>
        <v>0</v>
      </c>
      <c r="AK51" s="5" t="str">
        <f t="shared" si="9"/>
        <v>＠</v>
      </c>
      <c r="AL51" s="5">
        <f>IF(AK51="＠",0,IF(COUNTIF($AK$10:AK51,AK51)&gt;=2,0,1))</f>
        <v>0</v>
      </c>
      <c r="AM51" s="5" t="str">
        <f t="shared" si="10"/>
        <v>＠</v>
      </c>
      <c r="AN51" s="5">
        <f>IF(AM51="＠",0,IF(COUNTIF($AM$10:AM51,AM51)&gt;=2,0,1))</f>
        <v>0</v>
      </c>
      <c r="AO51" s="11"/>
    </row>
    <row r="52" spans="1:41" ht="21.95" customHeight="1">
      <c r="A52" s="3">
        <f t="shared" si="11"/>
        <v>2</v>
      </c>
      <c r="B52" s="3" t="str">
        <f t="shared" si="0"/>
        <v/>
      </c>
      <c r="C52" s="111">
        <v>43</v>
      </c>
      <c r="D52" s="104"/>
      <c r="E52" s="105"/>
      <c r="F52" s="106"/>
      <c r="G52" s="108"/>
      <c r="H52" s="108"/>
      <c r="I52" s="104"/>
      <c r="J52" s="109"/>
      <c r="K52" s="104"/>
      <c r="L52" s="104"/>
      <c r="M52" s="107"/>
      <c r="N52" s="104"/>
      <c r="O52" s="107"/>
      <c r="P52" s="107"/>
      <c r="Q52" s="108"/>
      <c r="R52" s="108"/>
      <c r="S52" s="108"/>
      <c r="T52" s="108"/>
      <c r="U52" s="7"/>
      <c r="V52" s="5" t="str">
        <f t="shared" si="1"/>
        <v/>
      </c>
      <c r="W52" s="5" t="str">
        <f t="shared" si="2"/>
        <v/>
      </c>
      <c r="X52" s="7"/>
      <c r="Y52" s="123" t="str">
        <f t="shared" si="3"/>
        <v/>
      </c>
      <c r="Z52" s="7"/>
      <c r="AA52" s="5" t="str">
        <f t="shared" si="4"/>
        <v/>
      </c>
      <c r="AB52" s="5" t="str">
        <f t="shared" si="5"/>
        <v/>
      </c>
      <c r="AC52" s="5" t="str">
        <f t="shared" si="6"/>
        <v/>
      </c>
      <c r="AD52" s="7"/>
      <c r="AG52" s="5" t="str">
        <f t="shared" si="7"/>
        <v>＠</v>
      </c>
      <c r="AH52" s="5">
        <f>IF(AG52="＠",0,IF(COUNTIF($AG$10:AG52,AG52)&gt;=2,0,1))</f>
        <v>0</v>
      </c>
      <c r="AI52" s="5" t="str">
        <f t="shared" si="8"/>
        <v>＠</v>
      </c>
      <c r="AJ52" s="5">
        <f>IF(AI52="＠",0,IF(COUNTIF($AI$10:AI52,AI52)&gt;=2,0,1))</f>
        <v>0</v>
      </c>
      <c r="AK52" s="5" t="str">
        <f t="shared" si="9"/>
        <v>＠</v>
      </c>
      <c r="AL52" s="5">
        <f>IF(AK52="＠",0,IF(COUNTIF($AK$10:AK52,AK52)&gt;=2,0,1))</f>
        <v>0</v>
      </c>
      <c r="AM52" s="5" t="str">
        <f t="shared" si="10"/>
        <v>＠</v>
      </c>
      <c r="AN52" s="5">
        <f>IF(AM52="＠",0,IF(COUNTIF($AM$10:AM52,AM52)&gt;=2,0,1))</f>
        <v>0</v>
      </c>
      <c r="AO52" s="11"/>
    </row>
    <row r="53" spans="1:41" ht="21.95" customHeight="1">
      <c r="A53" s="3">
        <f t="shared" si="11"/>
        <v>2</v>
      </c>
      <c r="B53" s="3" t="str">
        <f t="shared" si="0"/>
        <v/>
      </c>
      <c r="C53" s="111">
        <v>44</v>
      </c>
      <c r="D53" s="104"/>
      <c r="E53" s="105"/>
      <c r="F53" s="106"/>
      <c r="G53" s="108"/>
      <c r="H53" s="108"/>
      <c r="I53" s="104"/>
      <c r="J53" s="109"/>
      <c r="K53" s="104"/>
      <c r="L53" s="104"/>
      <c r="M53" s="107"/>
      <c r="N53" s="104"/>
      <c r="O53" s="107"/>
      <c r="P53" s="107"/>
      <c r="Q53" s="108"/>
      <c r="R53" s="108"/>
      <c r="S53" s="108"/>
      <c r="T53" s="108"/>
      <c r="U53" s="7"/>
      <c r="V53" s="5" t="str">
        <f t="shared" si="1"/>
        <v/>
      </c>
      <c r="W53" s="5" t="str">
        <f t="shared" si="2"/>
        <v/>
      </c>
      <c r="X53" s="7"/>
      <c r="Y53" s="123" t="str">
        <f t="shared" si="3"/>
        <v/>
      </c>
      <c r="Z53" s="7"/>
      <c r="AA53" s="5" t="str">
        <f t="shared" si="4"/>
        <v/>
      </c>
      <c r="AB53" s="5" t="str">
        <f t="shared" si="5"/>
        <v/>
      </c>
      <c r="AC53" s="5" t="str">
        <f t="shared" si="6"/>
        <v/>
      </c>
      <c r="AD53" s="7"/>
      <c r="AG53" s="5" t="str">
        <f t="shared" si="7"/>
        <v>＠</v>
      </c>
      <c r="AH53" s="5">
        <f>IF(AG53="＠",0,IF(COUNTIF($AG$10:AG53,AG53)&gt;=2,0,1))</f>
        <v>0</v>
      </c>
      <c r="AI53" s="5" t="str">
        <f t="shared" si="8"/>
        <v>＠</v>
      </c>
      <c r="AJ53" s="5">
        <f>IF(AI53="＠",0,IF(COUNTIF($AI$10:AI53,AI53)&gt;=2,0,1))</f>
        <v>0</v>
      </c>
      <c r="AK53" s="5" t="str">
        <f t="shared" si="9"/>
        <v>＠</v>
      </c>
      <c r="AL53" s="5">
        <f>IF(AK53="＠",0,IF(COUNTIF($AK$10:AK53,AK53)&gt;=2,0,1))</f>
        <v>0</v>
      </c>
      <c r="AM53" s="5" t="str">
        <f t="shared" si="10"/>
        <v>＠</v>
      </c>
      <c r="AN53" s="5">
        <f>IF(AM53="＠",0,IF(COUNTIF($AM$10:AM53,AM53)&gt;=2,0,1))</f>
        <v>0</v>
      </c>
      <c r="AO53" s="11"/>
    </row>
    <row r="54" spans="1:41" ht="21.95" customHeight="1">
      <c r="A54" s="3">
        <f t="shared" si="11"/>
        <v>2</v>
      </c>
      <c r="B54" s="3" t="str">
        <f t="shared" si="0"/>
        <v/>
      </c>
      <c r="C54" s="111">
        <v>45</v>
      </c>
      <c r="D54" s="104"/>
      <c r="E54" s="105"/>
      <c r="F54" s="106"/>
      <c r="G54" s="108"/>
      <c r="H54" s="108"/>
      <c r="I54" s="104"/>
      <c r="J54" s="109"/>
      <c r="K54" s="104"/>
      <c r="L54" s="104"/>
      <c r="M54" s="107"/>
      <c r="N54" s="104"/>
      <c r="O54" s="107"/>
      <c r="P54" s="107"/>
      <c r="Q54" s="108"/>
      <c r="R54" s="108"/>
      <c r="S54" s="108"/>
      <c r="T54" s="108"/>
      <c r="U54" s="7"/>
      <c r="V54" s="5" t="str">
        <f t="shared" si="1"/>
        <v/>
      </c>
      <c r="W54" s="5" t="str">
        <f t="shared" si="2"/>
        <v/>
      </c>
      <c r="X54" s="7"/>
      <c r="Y54" s="123" t="str">
        <f t="shared" si="3"/>
        <v/>
      </c>
      <c r="Z54" s="7"/>
      <c r="AA54" s="5" t="str">
        <f t="shared" si="4"/>
        <v/>
      </c>
      <c r="AB54" s="5" t="str">
        <f t="shared" si="5"/>
        <v/>
      </c>
      <c r="AC54" s="5" t="str">
        <f t="shared" si="6"/>
        <v/>
      </c>
      <c r="AD54" s="7"/>
      <c r="AG54" s="5" t="str">
        <f t="shared" si="7"/>
        <v>＠</v>
      </c>
      <c r="AH54" s="5">
        <f>IF(AG54="＠",0,IF(COUNTIF($AG$10:AG54,AG54)&gt;=2,0,1))</f>
        <v>0</v>
      </c>
      <c r="AI54" s="5" t="str">
        <f t="shared" si="8"/>
        <v>＠</v>
      </c>
      <c r="AJ54" s="5">
        <f>IF(AI54="＠",0,IF(COUNTIF($AI$10:AI54,AI54)&gt;=2,0,1))</f>
        <v>0</v>
      </c>
      <c r="AK54" s="5" t="str">
        <f t="shared" si="9"/>
        <v>＠</v>
      </c>
      <c r="AL54" s="5">
        <f>IF(AK54="＠",0,IF(COUNTIF($AK$10:AK54,AK54)&gt;=2,0,1))</f>
        <v>0</v>
      </c>
      <c r="AM54" s="5" t="str">
        <f t="shared" si="10"/>
        <v>＠</v>
      </c>
      <c r="AN54" s="5">
        <f>IF(AM54="＠",0,IF(COUNTIF($AM$10:AM54,AM54)&gt;=2,0,1))</f>
        <v>0</v>
      </c>
      <c r="AO54" s="11"/>
    </row>
    <row r="55" spans="1:41" ht="21.95" customHeight="1">
      <c r="A55" s="3">
        <f t="shared" si="11"/>
        <v>2</v>
      </c>
      <c r="B55" s="3" t="str">
        <f t="shared" si="0"/>
        <v/>
      </c>
      <c r="C55" s="111">
        <v>46</v>
      </c>
      <c r="D55" s="104"/>
      <c r="E55" s="105"/>
      <c r="F55" s="106"/>
      <c r="G55" s="108"/>
      <c r="H55" s="108"/>
      <c r="I55" s="104"/>
      <c r="J55" s="109"/>
      <c r="K55" s="104"/>
      <c r="L55" s="104"/>
      <c r="M55" s="107"/>
      <c r="N55" s="104"/>
      <c r="O55" s="107"/>
      <c r="P55" s="107"/>
      <c r="Q55" s="108"/>
      <c r="R55" s="108"/>
      <c r="S55" s="108"/>
      <c r="T55" s="108"/>
      <c r="U55" s="7"/>
      <c r="V55" s="5" t="str">
        <f t="shared" si="1"/>
        <v/>
      </c>
      <c r="W55" s="5" t="str">
        <f t="shared" si="2"/>
        <v/>
      </c>
      <c r="X55" s="7"/>
      <c r="Y55" s="123" t="str">
        <f t="shared" si="3"/>
        <v/>
      </c>
      <c r="Z55" s="7"/>
      <c r="AA55" s="5" t="str">
        <f t="shared" si="4"/>
        <v/>
      </c>
      <c r="AB55" s="5" t="str">
        <f t="shared" si="5"/>
        <v/>
      </c>
      <c r="AC55" s="5" t="str">
        <f t="shared" si="6"/>
        <v/>
      </c>
      <c r="AD55" s="7"/>
      <c r="AG55" s="5" t="str">
        <f t="shared" si="7"/>
        <v>＠</v>
      </c>
      <c r="AH55" s="5">
        <f>IF(AG55="＠",0,IF(COUNTIF($AG$10:AG55,AG55)&gt;=2,0,1))</f>
        <v>0</v>
      </c>
      <c r="AI55" s="5" t="str">
        <f t="shared" si="8"/>
        <v>＠</v>
      </c>
      <c r="AJ55" s="5">
        <f>IF(AI55="＠",0,IF(COUNTIF($AI$10:AI55,AI55)&gt;=2,0,1))</f>
        <v>0</v>
      </c>
      <c r="AK55" s="5" t="str">
        <f t="shared" si="9"/>
        <v>＠</v>
      </c>
      <c r="AL55" s="5">
        <f>IF(AK55="＠",0,IF(COUNTIF($AK$10:AK55,AK55)&gt;=2,0,1))</f>
        <v>0</v>
      </c>
      <c r="AM55" s="5" t="str">
        <f t="shared" si="10"/>
        <v>＠</v>
      </c>
      <c r="AN55" s="5">
        <f>IF(AM55="＠",0,IF(COUNTIF($AM$10:AM55,AM55)&gt;=2,0,1))</f>
        <v>0</v>
      </c>
      <c r="AO55" s="11"/>
    </row>
    <row r="56" spans="1:41" ht="21.95" customHeight="1">
      <c r="A56" s="3">
        <f t="shared" si="11"/>
        <v>2</v>
      </c>
      <c r="B56" s="3" t="str">
        <f t="shared" si="0"/>
        <v/>
      </c>
      <c r="C56" s="111">
        <v>47</v>
      </c>
      <c r="D56" s="104"/>
      <c r="E56" s="105"/>
      <c r="F56" s="106"/>
      <c r="G56" s="108"/>
      <c r="H56" s="108"/>
      <c r="I56" s="104"/>
      <c r="J56" s="109"/>
      <c r="K56" s="104"/>
      <c r="L56" s="104"/>
      <c r="M56" s="107"/>
      <c r="N56" s="104"/>
      <c r="O56" s="107"/>
      <c r="P56" s="107"/>
      <c r="Q56" s="108"/>
      <c r="R56" s="108"/>
      <c r="S56" s="108"/>
      <c r="T56" s="108"/>
      <c r="U56" s="7"/>
      <c r="V56" s="5" t="str">
        <f t="shared" si="1"/>
        <v/>
      </c>
      <c r="W56" s="5" t="str">
        <f t="shared" si="2"/>
        <v/>
      </c>
      <c r="X56" s="7"/>
      <c r="Y56" s="123" t="str">
        <f t="shared" si="3"/>
        <v/>
      </c>
      <c r="Z56" s="7"/>
      <c r="AA56" s="5" t="str">
        <f t="shared" si="4"/>
        <v/>
      </c>
      <c r="AB56" s="5" t="str">
        <f t="shared" si="5"/>
        <v/>
      </c>
      <c r="AC56" s="5" t="str">
        <f t="shared" si="6"/>
        <v/>
      </c>
      <c r="AD56" s="7"/>
      <c r="AG56" s="5" t="str">
        <f t="shared" si="7"/>
        <v>＠</v>
      </c>
      <c r="AH56" s="5">
        <f>IF(AG56="＠",0,IF(COUNTIF($AG$10:AG56,AG56)&gt;=2,0,1))</f>
        <v>0</v>
      </c>
      <c r="AI56" s="5" t="str">
        <f t="shared" si="8"/>
        <v>＠</v>
      </c>
      <c r="AJ56" s="5">
        <f>IF(AI56="＠",0,IF(COUNTIF($AI$10:AI56,AI56)&gt;=2,0,1))</f>
        <v>0</v>
      </c>
      <c r="AK56" s="5" t="str">
        <f t="shared" si="9"/>
        <v>＠</v>
      </c>
      <c r="AL56" s="5">
        <f>IF(AK56="＠",0,IF(COUNTIF($AK$10:AK56,AK56)&gt;=2,0,1))</f>
        <v>0</v>
      </c>
      <c r="AM56" s="5" t="str">
        <f t="shared" si="10"/>
        <v>＠</v>
      </c>
      <c r="AN56" s="5">
        <f>IF(AM56="＠",0,IF(COUNTIF($AM$10:AM56,AM56)&gt;=2,0,1))</f>
        <v>0</v>
      </c>
      <c r="AO56" s="11"/>
    </row>
    <row r="57" spans="1:41" ht="21.95" customHeight="1">
      <c r="A57" s="3">
        <f t="shared" si="11"/>
        <v>2</v>
      </c>
      <c r="B57" s="3" t="str">
        <f t="shared" si="0"/>
        <v/>
      </c>
      <c r="C57" s="111">
        <v>48</v>
      </c>
      <c r="D57" s="104"/>
      <c r="E57" s="105"/>
      <c r="F57" s="106"/>
      <c r="G57" s="108"/>
      <c r="H57" s="108"/>
      <c r="I57" s="104"/>
      <c r="J57" s="109"/>
      <c r="K57" s="104"/>
      <c r="L57" s="104"/>
      <c r="M57" s="107"/>
      <c r="N57" s="104"/>
      <c r="O57" s="107"/>
      <c r="P57" s="107"/>
      <c r="Q57" s="108"/>
      <c r="R57" s="108"/>
      <c r="S57" s="108"/>
      <c r="T57" s="108"/>
      <c r="U57" s="7"/>
      <c r="V57" s="5" t="str">
        <f t="shared" si="1"/>
        <v/>
      </c>
      <c r="W57" s="5" t="str">
        <f t="shared" si="2"/>
        <v/>
      </c>
      <c r="X57" s="7"/>
      <c r="Y57" s="123" t="str">
        <f t="shared" si="3"/>
        <v/>
      </c>
      <c r="Z57" s="7"/>
      <c r="AA57" s="5" t="str">
        <f t="shared" si="4"/>
        <v/>
      </c>
      <c r="AB57" s="5" t="str">
        <f t="shared" si="5"/>
        <v/>
      </c>
      <c r="AC57" s="5" t="str">
        <f t="shared" si="6"/>
        <v/>
      </c>
      <c r="AD57" s="7"/>
      <c r="AG57" s="5" t="str">
        <f t="shared" si="7"/>
        <v>＠</v>
      </c>
      <c r="AH57" s="5">
        <f>IF(AG57="＠",0,IF(COUNTIF($AG$10:AG57,AG57)&gt;=2,0,1))</f>
        <v>0</v>
      </c>
      <c r="AI57" s="5" t="str">
        <f t="shared" si="8"/>
        <v>＠</v>
      </c>
      <c r="AJ57" s="5">
        <f>IF(AI57="＠",0,IF(COUNTIF($AI$10:AI57,AI57)&gt;=2,0,1))</f>
        <v>0</v>
      </c>
      <c r="AK57" s="5" t="str">
        <f t="shared" si="9"/>
        <v>＠</v>
      </c>
      <c r="AL57" s="5">
        <f>IF(AK57="＠",0,IF(COUNTIF($AK$10:AK57,AK57)&gt;=2,0,1))</f>
        <v>0</v>
      </c>
      <c r="AM57" s="5" t="str">
        <f t="shared" si="10"/>
        <v>＠</v>
      </c>
      <c r="AN57" s="5">
        <f>IF(AM57="＠",0,IF(COUNTIF($AM$10:AM57,AM57)&gt;=2,0,1))</f>
        <v>0</v>
      </c>
      <c r="AO57" s="11"/>
    </row>
    <row r="58" spans="1:41" ht="21.95" customHeight="1">
      <c r="A58" s="3">
        <f t="shared" si="11"/>
        <v>2</v>
      </c>
      <c r="B58" s="3" t="str">
        <f t="shared" si="0"/>
        <v/>
      </c>
      <c r="C58" s="111">
        <v>49</v>
      </c>
      <c r="D58" s="104"/>
      <c r="E58" s="105"/>
      <c r="F58" s="106"/>
      <c r="G58" s="108"/>
      <c r="H58" s="108"/>
      <c r="I58" s="104"/>
      <c r="J58" s="109"/>
      <c r="K58" s="104"/>
      <c r="L58" s="104"/>
      <c r="M58" s="107"/>
      <c r="N58" s="104"/>
      <c r="O58" s="107"/>
      <c r="P58" s="107"/>
      <c r="Q58" s="108"/>
      <c r="R58" s="108"/>
      <c r="S58" s="108"/>
      <c r="T58" s="108"/>
      <c r="U58" s="7"/>
      <c r="V58" s="5" t="str">
        <f t="shared" si="1"/>
        <v/>
      </c>
      <c r="W58" s="5" t="str">
        <f t="shared" si="2"/>
        <v/>
      </c>
      <c r="X58" s="7"/>
      <c r="Y58" s="123" t="str">
        <f t="shared" si="3"/>
        <v/>
      </c>
      <c r="Z58" s="7"/>
      <c r="AA58" s="5" t="str">
        <f t="shared" si="4"/>
        <v/>
      </c>
      <c r="AB58" s="5" t="str">
        <f t="shared" si="5"/>
        <v/>
      </c>
      <c r="AC58" s="5" t="str">
        <f t="shared" si="6"/>
        <v/>
      </c>
      <c r="AD58" s="7"/>
      <c r="AG58" s="5" t="str">
        <f t="shared" si="7"/>
        <v>＠</v>
      </c>
      <c r="AH58" s="5">
        <f>IF(AG58="＠",0,IF(COUNTIF($AG$10:AG58,AG58)&gt;=2,0,1))</f>
        <v>0</v>
      </c>
      <c r="AI58" s="5" t="str">
        <f t="shared" si="8"/>
        <v>＠</v>
      </c>
      <c r="AJ58" s="5">
        <f>IF(AI58="＠",0,IF(COUNTIF($AI$10:AI58,AI58)&gt;=2,0,1))</f>
        <v>0</v>
      </c>
      <c r="AK58" s="5" t="str">
        <f t="shared" si="9"/>
        <v>＠</v>
      </c>
      <c r="AL58" s="5">
        <f>IF(AK58="＠",0,IF(COUNTIF($AK$10:AK58,AK58)&gt;=2,0,1))</f>
        <v>0</v>
      </c>
      <c r="AM58" s="5" t="str">
        <f t="shared" si="10"/>
        <v>＠</v>
      </c>
      <c r="AN58" s="5">
        <f>IF(AM58="＠",0,IF(COUNTIF($AM$10:AM58,AM58)&gt;=2,0,1))</f>
        <v>0</v>
      </c>
      <c r="AO58" s="11"/>
    </row>
    <row r="59" spans="1:41" ht="21.95" customHeight="1">
      <c r="A59" s="3">
        <f t="shared" si="11"/>
        <v>2</v>
      </c>
      <c r="B59" s="3" t="str">
        <f t="shared" si="0"/>
        <v/>
      </c>
      <c r="C59" s="111">
        <v>50</v>
      </c>
      <c r="D59" s="104"/>
      <c r="E59" s="105"/>
      <c r="F59" s="106"/>
      <c r="G59" s="108"/>
      <c r="H59" s="108"/>
      <c r="I59" s="104"/>
      <c r="J59" s="109"/>
      <c r="K59" s="104"/>
      <c r="L59" s="104"/>
      <c r="M59" s="107"/>
      <c r="N59" s="104"/>
      <c r="O59" s="107"/>
      <c r="P59" s="107"/>
      <c r="Q59" s="108"/>
      <c r="R59" s="108"/>
      <c r="S59" s="108"/>
      <c r="T59" s="108"/>
      <c r="U59" s="7"/>
      <c r="V59" s="5" t="str">
        <f t="shared" si="1"/>
        <v/>
      </c>
      <c r="W59" s="5" t="str">
        <f t="shared" si="2"/>
        <v/>
      </c>
      <c r="X59" s="7"/>
      <c r="Y59" s="123" t="str">
        <f t="shared" si="3"/>
        <v/>
      </c>
      <c r="Z59" s="7"/>
      <c r="AA59" s="5" t="str">
        <f t="shared" si="4"/>
        <v/>
      </c>
      <c r="AB59" s="5" t="str">
        <f t="shared" si="5"/>
        <v/>
      </c>
      <c r="AC59" s="5" t="str">
        <f t="shared" si="6"/>
        <v/>
      </c>
      <c r="AD59" s="7"/>
      <c r="AG59" s="5" t="str">
        <f t="shared" si="7"/>
        <v>＠</v>
      </c>
      <c r="AH59" s="5">
        <f>IF(AG59="＠",0,IF(COUNTIF($AG$10:AG59,AG59)&gt;=2,0,1))</f>
        <v>0</v>
      </c>
      <c r="AI59" s="5" t="str">
        <f t="shared" si="8"/>
        <v>＠</v>
      </c>
      <c r="AJ59" s="5">
        <f>IF(AI59="＠",0,IF(COUNTIF($AI$10:AI59,AI59)&gt;=2,0,1))</f>
        <v>0</v>
      </c>
      <c r="AK59" s="5" t="str">
        <f t="shared" si="9"/>
        <v>＠</v>
      </c>
      <c r="AL59" s="5">
        <f>IF(AK59="＠",0,IF(COUNTIF($AK$10:AK59,AK59)&gt;=2,0,1))</f>
        <v>0</v>
      </c>
      <c r="AM59" s="5" t="str">
        <f t="shared" si="10"/>
        <v>＠</v>
      </c>
      <c r="AN59" s="5">
        <f>IF(AM59="＠",0,IF(COUNTIF($AM$10:AM59,AM59)&gt;=2,0,1))</f>
        <v>0</v>
      </c>
      <c r="AO59" s="11"/>
    </row>
    <row r="60" spans="1:41" ht="21.95" customHeight="1">
      <c r="A60" s="3">
        <f t="shared" si="11"/>
        <v>2</v>
      </c>
      <c r="B60" s="3" t="str">
        <f t="shared" si="0"/>
        <v/>
      </c>
      <c r="C60" s="111">
        <v>51</v>
      </c>
      <c r="D60" s="104"/>
      <c r="E60" s="105"/>
      <c r="F60" s="106"/>
      <c r="G60" s="108"/>
      <c r="H60" s="108"/>
      <c r="I60" s="104"/>
      <c r="J60" s="109"/>
      <c r="K60" s="104"/>
      <c r="L60" s="104"/>
      <c r="M60" s="107"/>
      <c r="N60" s="104"/>
      <c r="O60" s="107"/>
      <c r="P60" s="107"/>
      <c r="Q60" s="108"/>
      <c r="R60" s="108"/>
      <c r="S60" s="108"/>
      <c r="T60" s="108"/>
      <c r="U60" s="7"/>
      <c r="V60" s="5" t="str">
        <f t="shared" si="1"/>
        <v/>
      </c>
      <c r="W60" s="5" t="str">
        <f t="shared" si="2"/>
        <v/>
      </c>
      <c r="X60" s="7"/>
      <c r="Y60" s="123" t="str">
        <f t="shared" si="3"/>
        <v/>
      </c>
      <c r="Z60" s="7"/>
      <c r="AA60" s="5" t="str">
        <f t="shared" si="4"/>
        <v/>
      </c>
      <c r="AB60" s="5" t="str">
        <f t="shared" si="5"/>
        <v/>
      </c>
      <c r="AC60" s="5" t="str">
        <f t="shared" si="6"/>
        <v/>
      </c>
      <c r="AD60" s="7"/>
      <c r="AG60" s="5" t="str">
        <f t="shared" si="7"/>
        <v>＠</v>
      </c>
      <c r="AH60" s="5">
        <f>IF(AG60="＠",0,IF(COUNTIF($AG$10:AG60,AG60)&gt;=2,0,1))</f>
        <v>0</v>
      </c>
      <c r="AI60" s="5" t="str">
        <f t="shared" si="8"/>
        <v>＠</v>
      </c>
      <c r="AJ60" s="5">
        <f>IF(AI60="＠",0,IF(COUNTIF($AI$10:AI60,AI60)&gt;=2,0,1))</f>
        <v>0</v>
      </c>
      <c r="AK60" s="5" t="str">
        <f t="shared" si="9"/>
        <v>＠</v>
      </c>
      <c r="AL60" s="5">
        <f>IF(AK60="＠",0,IF(COUNTIF($AK$10:AK60,AK60)&gt;=2,0,1))</f>
        <v>0</v>
      </c>
      <c r="AM60" s="5" t="str">
        <f t="shared" si="10"/>
        <v>＠</v>
      </c>
      <c r="AN60" s="5">
        <f>IF(AM60="＠",0,IF(COUNTIF($AM$10:AM60,AM60)&gt;=2,0,1))</f>
        <v>0</v>
      </c>
      <c r="AO60" s="11"/>
    </row>
    <row r="61" spans="1:41" ht="21.95" customHeight="1">
      <c r="A61" s="3">
        <f t="shared" si="11"/>
        <v>2</v>
      </c>
      <c r="B61" s="3" t="str">
        <f t="shared" si="0"/>
        <v/>
      </c>
      <c r="C61" s="111">
        <v>52</v>
      </c>
      <c r="D61" s="104"/>
      <c r="E61" s="105"/>
      <c r="F61" s="106"/>
      <c r="G61" s="108"/>
      <c r="H61" s="108"/>
      <c r="I61" s="104"/>
      <c r="J61" s="109"/>
      <c r="K61" s="104"/>
      <c r="L61" s="104"/>
      <c r="M61" s="107"/>
      <c r="N61" s="104"/>
      <c r="O61" s="107"/>
      <c r="P61" s="107"/>
      <c r="Q61" s="108"/>
      <c r="R61" s="108"/>
      <c r="S61" s="108"/>
      <c r="T61" s="108"/>
      <c r="U61" s="7"/>
      <c r="V61" s="5" t="str">
        <f t="shared" si="1"/>
        <v/>
      </c>
      <c r="W61" s="5" t="str">
        <f t="shared" si="2"/>
        <v/>
      </c>
      <c r="X61" s="7"/>
      <c r="Y61" s="123" t="str">
        <f t="shared" si="3"/>
        <v/>
      </c>
      <c r="Z61" s="7"/>
      <c r="AA61" s="5" t="str">
        <f t="shared" si="4"/>
        <v/>
      </c>
      <c r="AB61" s="5" t="str">
        <f t="shared" si="5"/>
        <v/>
      </c>
      <c r="AC61" s="5" t="str">
        <f t="shared" si="6"/>
        <v/>
      </c>
      <c r="AD61" s="7"/>
      <c r="AG61" s="5" t="str">
        <f t="shared" si="7"/>
        <v>＠</v>
      </c>
      <c r="AH61" s="5">
        <f>IF(AG61="＠",0,IF(COUNTIF($AG$10:AG61,AG61)&gt;=2,0,1))</f>
        <v>0</v>
      </c>
      <c r="AI61" s="5" t="str">
        <f t="shared" si="8"/>
        <v>＠</v>
      </c>
      <c r="AJ61" s="5">
        <f>IF(AI61="＠",0,IF(COUNTIF($AI$10:AI61,AI61)&gt;=2,0,1))</f>
        <v>0</v>
      </c>
      <c r="AK61" s="5" t="str">
        <f t="shared" si="9"/>
        <v>＠</v>
      </c>
      <c r="AL61" s="5">
        <f>IF(AK61="＠",0,IF(COUNTIF($AK$10:AK61,AK61)&gt;=2,0,1))</f>
        <v>0</v>
      </c>
      <c r="AM61" s="5" t="str">
        <f t="shared" si="10"/>
        <v>＠</v>
      </c>
      <c r="AN61" s="5">
        <f>IF(AM61="＠",0,IF(COUNTIF($AM$10:AM61,AM61)&gt;=2,0,1))</f>
        <v>0</v>
      </c>
      <c r="AO61" s="11"/>
    </row>
    <row r="62" spans="1:41" ht="21.95" customHeight="1">
      <c r="A62" s="3">
        <f t="shared" si="11"/>
        <v>2</v>
      </c>
      <c r="B62" s="3" t="str">
        <f t="shared" si="0"/>
        <v/>
      </c>
      <c r="C62" s="111">
        <v>53</v>
      </c>
      <c r="D62" s="104"/>
      <c r="E62" s="105"/>
      <c r="F62" s="106"/>
      <c r="G62" s="108"/>
      <c r="H62" s="108"/>
      <c r="I62" s="104"/>
      <c r="J62" s="109"/>
      <c r="K62" s="104"/>
      <c r="L62" s="104"/>
      <c r="M62" s="107"/>
      <c r="N62" s="104"/>
      <c r="O62" s="107"/>
      <c r="P62" s="107"/>
      <c r="Q62" s="108"/>
      <c r="R62" s="108"/>
      <c r="S62" s="108"/>
      <c r="T62" s="108"/>
      <c r="U62" s="7"/>
      <c r="V62" s="5" t="str">
        <f t="shared" si="1"/>
        <v/>
      </c>
      <c r="W62" s="5" t="str">
        <f t="shared" si="2"/>
        <v/>
      </c>
      <c r="X62" s="7"/>
      <c r="Y62" s="123" t="str">
        <f t="shared" si="3"/>
        <v/>
      </c>
      <c r="Z62" s="7"/>
      <c r="AA62" s="5" t="str">
        <f t="shared" si="4"/>
        <v/>
      </c>
      <c r="AB62" s="5" t="str">
        <f t="shared" si="5"/>
        <v/>
      </c>
      <c r="AC62" s="5" t="str">
        <f t="shared" si="6"/>
        <v/>
      </c>
      <c r="AD62" s="7"/>
      <c r="AG62" s="5" t="str">
        <f t="shared" si="7"/>
        <v>＠</v>
      </c>
      <c r="AH62" s="5">
        <f>IF(AG62="＠",0,IF(COUNTIF($AG$10:AG62,AG62)&gt;=2,0,1))</f>
        <v>0</v>
      </c>
      <c r="AI62" s="5" t="str">
        <f t="shared" si="8"/>
        <v>＠</v>
      </c>
      <c r="AJ62" s="5">
        <f>IF(AI62="＠",0,IF(COUNTIF($AI$10:AI62,AI62)&gt;=2,0,1))</f>
        <v>0</v>
      </c>
      <c r="AK62" s="5" t="str">
        <f t="shared" si="9"/>
        <v>＠</v>
      </c>
      <c r="AL62" s="5">
        <f>IF(AK62="＠",0,IF(COUNTIF($AK$10:AK62,AK62)&gt;=2,0,1))</f>
        <v>0</v>
      </c>
      <c r="AM62" s="5" t="str">
        <f t="shared" si="10"/>
        <v>＠</v>
      </c>
      <c r="AN62" s="5">
        <f>IF(AM62="＠",0,IF(COUNTIF($AM$10:AM62,AM62)&gt;=2,0,1))</f>
        <v>0</v>
      </c>
      <c r="AO62" s="11"/>
    </row>
    <row r="63" spans="1:41" ht="21.95" customHeight="1">
      <c r="A63" s="3">
        <f t="shared" si="11"/>
        <v>2</v>
      </c>
      <c r="B63" s="3" t="str">
        <f t="shared" si="0"/>
        <v/>
      </c>
      <c r="C63" s="111">
        <v>54</v>
      </c>
      <c r="D63" s="104"/>
      <c r="E63" s="105"/>
      <c r="F63" s="106"/>
      <c r="G63" s="108"/>
      <c r="H63" s="108"/>
      <c r="I63" s="104"/>
      <c r="J63" s="109"/>
      <c r="K63" s="104"/>
      <c r="L63" s="104"/>
      <c r="M63" s="107"/>
      <c r="N63" s="104"/>
      <c r="O63" s="107"/>
      <c r="P63" s="107"/>
      <c r="Q63" s="108"/>
      <c r="R63" s="108"/>
      <c r="S63" s="108"/>
      <c r="T63" s="108"/>
      <c r="U63" s="7"/>
      <c r="V63" s="5" t="str">
        <f t="shared" si="1"/>
        <v/>
      </c>
      <c r="W63" s="5" t="str">
        <f t="shared" si="2"/>
        <v/>
      </c>
      <c r="X63" s="7"/>
      <c r="Y63" s="123" t="str">
        <f t="shared" si="3"/>
        <v/>
      </c>
      <c r="Z63" s="7"/>
      <c r="AA63" s="5" t="str">
        <f t="shared" si="4"/>
        <v/>
      </c>
      <c r="AB63" s="5" t="str">
        <f t="shared" si="5"/>
        <v/>
      </c>
      <c r="AC63" s="5" t="str">
        <f t="shared" si="6"/>
        <v/>
      </c>
      <c r="AD63" s="7"/>
      <c r="AG63" s="5" t="str">
        <f t="shared" si="7"/>
        <v>＠</v>
      </c>
      <c r="AH63" s="5">
        <f>IF(AG63="＠",0,IF(COUNTIF($AG$10:AG63,AG63)&gt;=2,0,1))</f>
        <v>0</v>
      </c>
      <c r="AI63" s="5" t="str">
        <f t="shared" si="8"/>
        <v>＠</v>
      </c>
      <c r="AJ63" s="5">
        <f>IF(AI63="＠",0,IF(COUNTIF($AI$10:AI63,AI63)&gt;=2,0,1))</f>
        <v>0</v>
      </c>
      <c r="AK63" s="5" t="str">
        <f t="shared" si="9"/>
        <v>＠</v>
      </c>
      <c r="AL63" s="5">
        <f>IF(AK63="＠",0,IF(COUNTIF($AK$10:AK63,AK63)&gt;=2,0,1))</f>
        <v>0</v>
      </c>
      <c r="AM63" s="5" t="str">
        <f t="shared" si="10"/>
        <v>＠</v>
      </c>
      <c r="AN63" s="5">
        <f>IF(AM63="＠",0,IF(COUNTIF($AM$10:AM63,AM63)&gt;=2,0,1))</f>
        <v>0</v>
      </c>
      <c r="AO63" s="11"/>
    </row>
    <row r="64" spans="1:41" ht="21.95" customHeight="1">
      <c r="A64" s="3">
        <f t="shared" si="11"/>
        <v>2</v>
      </c>
      <c r="B64" s="3" t="str">
        <f t="shared" si="0"/>
        <v/>
      </c>
      <c r="C64" s="111">
        <v>55</v>
      </c>
      <c r="D64" s="104"/>
      <c r="E64" s="105"/>
      <c r="F64" s="106"/>
      <c r="G64" s="108"/>
      <c r="H64" s="108"/>
      <c r="I64" s="104"/>
      <c r="J64" s="109"/>
      <c r="K64" s="104"/>
      <c r="L64" s="104"/>
      <c r="M64" s="107"/>
      <c r="N64" s="104"/>
      <c r="O64" s="107"/>
      <c r="P64" s="107"/>
      <c r="Q64" s="108"/>
      <c r="R64" s="108"/>
      <c r="S64" s="108"/>
      <c r="T64" s="108"/>
      <c r="U64" s="7"/>
      <c r="V64" s="5" t="str">
        <f t="shared" si="1"/>
        <v/>
      </c>
      <c r="W64" s="5" t="str">
        <f t="shared" si="2"/>
        <v/>
      </c>
      <c r="X64" s="7"/>
      <c r="Y64" s="123" t="str">
        <f t="shared" si="3"/>
        <v/>
      </c>
      <c r="Z64" s="7"/>
      <c r="AA64" s="5" t="str">
        <f t="shared" si="4"/>
        <v/>
      </c>
      <c r="AB64" s="5" t="str">
        <f t="shared" si="5"/>
        <v/>
      </c>
      <c r="AC64" s="5" t="str">
        <f t="shared" si="6"/>
        <v/>
      </c>
      <c r="AD64" s="7"/>
      <c r="AG64" s="5" t="str">
        <f t="shared" si="7"/>
        <v>＠</v>
      </c>
      <c r="AH64" s="5">
        <f>IF(AG64="＠",0,IF(COUNTIF($AG$10:AG64,AG64)&gt;=2,0,1))</f>
        <v>0</v>
      </c>
      <c r="AI64" s="5" t="str">
        <f t="shared" si="8"/>
        <v>＠</v>
      </c>
      <c r="AJ64" s="5">
        <f>IF(AI64="＠",0,IF(COUNTIF($AI$10:AI64,AI64)&gt;=2,0,1))</f>
        <v>0</v>
      </c>
      <c r="AK64" s="5" t="str">
        <f t="shared" si="9"/>
        <v>＠</v>
      </c>
      <c r="AL64" s="5">
        <f>IF(AK64="＠",0,IF(COUNTIF($AK$10:AK64,AK64)&gt;=2,0,1))</f>
        <v>0</v>
      </c>
      <c r="AM64" s="5" t="str">
        <f t="shared" si="10"/>
        <v>＠</v>
      </c>
      <c r="AN64" s="5">
        <f>IF(AM64="＠",0,IF(COUNTIF($AM$10:AM64,AM64)&gt;=2,0,1))</f>
        <v>0</v>
      </c>
      <c r="AO64" s="11"/>
    </row>
    <row r="65" spans="1:41" ht="21.95" customHeight="1">
      <c r="A65" s="3">
        <f t="shared" si="11"/>
        <v>2</v>
      </c>
      <c r="B65" s="3" t="str">
        <f t="shared" si="0"/>
        <v/>
      </c>
      <c r="C65" s="111">
        <v>56</v>
      </c>
      <c r="D65" s="104"/>
      <c r="E65" s="105"/>
      <c r="F65" s="106"/>
      <c r="G65" s="108"/>
      <c r="H65" s="108"/>
      <c r="I65" s="104"/>
      <c r="J65" s="109"/>
      <c r="K65" s="104"/>
      <c r="L65" s="104"/>
      <c r="M65" s="107"/>
      <c r="N65" s="104"/>
      <c r="O65" s="107"/>
      <c r="P65" s="107"/>
      <c r="Q65" s="108"/>
      <c r="R65" s="108"/>
      <c r="S65" s="108"/>
      <c r="T65" s="108"/>
      <c r="U65" s="7"/>
      <c r="V65" s="5" t="str">
        <f t="shared" si="1"/>
        <v/>
      </c>
      <c r="W65" s="5" t="str">
        <f t="shared" si="2"/>
        <v/>
      </c>
      <c r="X65" s="7"/>
      <c r="Y65" s="123" t="str">
        <f t="shared" si="3"/>
        <v/>
      </c>
      <c r="Z65" s="7"/>
      <c r="AA65" s="5" t="str">
        <f t="shared" si="4"/>
        <v/>
      </c>
      <c r="AB65" s="5" t="str">
        <f t="shared" si="5"/>
        <v/>
      </c>
      <c r="AC65" s="5" t="str">
        <f t="shared" si="6"/>
        <v/>
      </c>
      <c r="AD65" s="7"/>
      <c r="AG65" s="5" t="str">
        <f t="shared" si="7"/>
        <v>＠</v>
      </c>
      <c r="AH65" s="5">
        <f>IF(AG65="＠",0,IF(COUNTIF($AG$10:AG65,AG65)&gt;=2,0,1))</f>
        <v>0</v>
      </c>
      <c r="AI65" s="5" t="str">
        <f t="shared" si="8"/>
        <v>＠</v>
      </c>
      <c r="AJ65" s="5">
        <f>IF(AI65="＠",0,IF(COUNTIF($AI$10:AI65,AI65)&gt;=2,0,1))</f>
        <v>0</v>
      </c>
      <c r="AK65" s="5" t="str">
        <f t="shared" si="9"/>
        <v>＠</v>
      </c>
      <c r="AL65" s="5">
        <f>IF(AK65="＠",0,IF(COUNTIF($AK$10:AK65,AK65)&gt;=2,0,1))</f>
        <v>0</v>
      </c>
      <c r="AM65" s="5" t="str">
        <f t="shared" si="10"/>
        <v>＠</v>
      </c>
      <c r="AN65" s="5">
        <f>IF(AM65="＠",0,IF(COUNTIF($AM$10:AM65,AM65)&gt;=2,0,1))</f>
        <v>0</v>
      </c>
      <c r="AO65" s="11"/>
    </row>
    <row r="66" spans="1:41" ht="21.95" customHeight="1">
      <c r="A66" s="3">
        <f t="shared" si="11"/>
        <v>2</v>
      </c>
      <c r="B66" s="3" t="str">
        <f t="shared" si="0"/>
        <v/>
      </c>
      <c r="C66" s="111">
        <v>57</v>
      </c>
      <c r="D66" s="104"/>
      <c r="E66" s="105"/>
      <c r="F66" s="106"/>
      <c r="G66" s="108"/>
      <c r="H66" s="108"/>
      <c r="I66" s="104"/>
      <c r="J66" s="109"/>
      <c r="K66" s="104"/>
      <c r="L66" s="104"/>
      <c r="M66" s="107"/>
      <c r="N66" s="104"/>
      <c r="O66" s="107"/>
      <c r="P66" s="107"/>
      <c r="Q66" s="108"/>
      <c r="R66" s="108"/>
      <c r="S66" s="108"/>
      <c r="T66" s="108"/>
      <c r="U66" s="7"/>
      <c r="V66" s="5" t="str">
        <f t="shared" si="1"/>
        <v/>
      </c>
      <c r="W66" s="5" t="str">
        <f t="shared" si="2"/>
        <v/>
      </c>
      <c r="X66" s="7"/>
      <c r="Y66" s="123" t="str">
        <f t="shared" si="3"/>
        <v/>
      </c>
      <c r="Z66" s="7"/>
      <c r="AA66" s="5" t="str">
        <f t="shared" si="4"/>
        <v/>
      </c>
      <c r="AB66" s="5" t="str">
        <f t="shared" si="5"/>
        <v/>
      </c>
      <c r="AC66" s="5" t="str">
        <f t="shared" si="6"/>
        <v/>
      </c>
      <c r="AD66" s="7"/>
      <c r="AG66" s="5" t="str">
        <f t="shared" si="7"/>
        <v>＠</v>
      </c>
      <c r="AH66" s="5">
        <f>IF(AG66="＠",0,IF(COUNTIF($AG$10:AG66,AG66)&gt;=2,0,1))</f>
        <v>0</v>
      </c>
      <c r="AI66" s="5" t="str">
        <f t="shared" si="8"/>
        <v>＠</v>
      </c>
      <c r="AJ66" s="5">
        <f>IF(AI66="＠",0,IF(COUNTIF($AI$10:AI66,AI66)&gt;=2,0,1))</f>
        <v>0</v>
      </c>
      <c r="AK66" s="5" t="str">
        <f t="shared" si="9"/>
        <v>＠</v>
      </c>
      <c r="AL66" s="5">
        <f>IF(AK66="＠",0,IF(COUNTIF($AK$10:AK66,AK66)&gt;=2,0,1))</f>
        <v>0</v>
      </c>
      <c r="AM66" s="5" t="str">
        <f t="shared" si="10"/>
        <v>＠</v>
      </c>
      <c r="AN66" s="5">
        <f>IF(AM66="＠",0,IF(COUNTIF($AM$10:AM66,AM66)&gt;=2,0,1))</f>
        <v>0</v>
      </c>
      <c r="AO66" s="11"/>
    </row>
    <row r="67" spans="1:41" ht="21.95" customHeight="1">
      <c r="A67" s="3">
        <f t="shared" si="11"/>
        <v>2</v>
      </c>
      <c r="B67" s="3" t="str">
        <f t="shared" si="0"/>
        <v/>
      </c>
      <c r="C67" s="111">
        <v>58</v>
      </c>
      <c r="D67" s="104"/>
      <c r="E67" s="105"/>
      <c r="F67" s="106"/>
      <c r="G67" s="108"/>
      <c r="H67" s="108"/>
      <c r="I67" s="104"/>
      <c r="J67" s="109"/>
      <c r="K67" s="104"/>
      <c r="L67" s="104"/>
      <c r="M67" s="107"/>
      <c r="N67" s="104"/>
      <c r="O67" s="107"/>
      <c r="P67" s="107"/>
      <c r="Q67" s="108"/>
      <c r="R67" s="108"/>
      <c r="S67" s="108"/>
      <c r="T67" s="108"/>
      <c r="U67" s="7"/>
      <c r="V67" s="5" t="str">
        <f t="shared" si="1"/>
        <v/>
      </c>
      <c r="W67" s="5" t="str">
        <f t="shared" si="2"/>
        <v/>
      </c>
      <c r="X67" s="7"/>
      <c r="Y67" s="123" t="str">
        <f t="shared" si="3"/>
        <v/>
      </c>
      <c r="Z67" s="7"/>
      <c r="AA67" s="5" t="str">
        <f t="shared" si="4"/>
        <v/>
      </c>
      <c r="AB67" s="5" t="str">
        <f t="shared" si="5"/>
        <v/>
      </c>
      <c r="AC67" s="5" t="str">
        <f t="shared" si="6"/>
        <v/>
      </c>
      <c r="AD67" s="7"/>
      <c r="AG67" s="5" t="str">
        <f t="shared" si="7"/>
        <v>＠</v>
      </c>
      <c r="AH67" s="5">
        <f>IF(AG67="＠",0,IF(COUNTIF($AG$10:AG67,AG67)&gt;=2,0,1))</f>
        <v>0</v>
      </c>
      <c r="AI67" s="5" t="str">
        <f t="shared" si="8"/>
        <v>＠</v>
      </c>
      <c r="AJ67" s="5">
        <f>IF(AI67="＠",0,IF(COUNTIF($AI$10:AI67,AI67)&gt;=2,0,1))</f>
        <v>0</v>
      </c>
      <c r="AK67" s="5" t="str">
        <f t="shared" si="9"/>
        <v>＠</v>
      </c>
      <c r="AL67" s="5">
        <f>IF(AK67="＠",0,IF(COUNTIF($AK$10:AK67,AK67)&gt;=2,0,1))</f>
        <v>0</v>
      </c>
      <c r="AM67" s="5" t="str">
        <f t="shared" si="10"/>
        <v>＠</v>
      </c>
      <c r="AN67" s="5">
        <f>IF(AM67="＠",0,IF(COUNTIF($AM$10:AM67,AM67)&gt;=2,0,1))</f>
        <v>0</v>
      </c>
      <c r="AO67" s="11"/>
    </row>
    <row r="68" spans="1:41" ht="21.95" customHeight="1">
      <c r="A68" s="3">
        <f t="shared" si="11"/>
        <v>2</v>
      </c>
      <c r="B68" s="3" t="str">
        <f t="shared" si="0"/>
        <v/>
      </c>
      <c r="C68" s="111">
        <v>59</v>
      </c>
      <c r="D68" s="104"/>
      <c r="E68" s="105"/>
      <c r="F68" s="106"/>
      <c r="G68" s="108"/>
      <c r="H68" s="108"/>
      <c r="I68" s="104"/>
      <c r="J68" s="109"/>
      <c r="K68" s="104"/>
      <c r="L68" s="104"/>
      <c r="M68" s="107"/>
      <c r="N68" s="104"/>
      <c r="O68" s="107"/>
      <c r="P68" s="107"/>
      <c r="Q68" s="108"/>
      <c r="R68" s="108"/>
      <c r="S68" s="108"/>
      <c r="T68" s="108"/>
      <c r="U68" s="7"/>
      <c r="V68" s="5" t="str">
        <f t="shared" si="1"/>
        <v/>
      </c>
      <c r="W68" s="5" t="str">
        <f t="shared" si="2"/>
        <v/>
      </c>
      <c r="X68" s="7"/>
      <c r="Y68" s="123" t="str">
        <f t="shared" si="3"/>
        <v/>
      </c>
      <c r="Z68" s="7"/>
      <c r="AA68" s="5" t="str">
        <f t="shared" si="4"/>
        <v/>
      </c>
      <c r="AB68" s="5" t="str">
        <f t="shared" si="5"/>
        <v/>
      </c>
      <c r="AC68" s="5" t="str">
        <f t="shared" si="6"/>
        <v/>
      </c>
      <c r="AD68" s="7"/>
      <c r="AG68" s="5" t="str">
        <f t="shared" si="7"/>
        <v>＠</v>
      </c>
      <c r="AH68" s="5">
        <f>IF(AG68="＠",0,IF(COUNTIF($AG$10:AG68,AG68)&gt;=2,0,1))</f>
        <v>0</v>
      </c>
      <c r="AI68" s="5" t="str">
        <f t="shared" si="8"/>
        <v>＠</v>
      </c>
      <c r="AJ68" s="5">
        <f>IF(AI68="＠",0,IF(COUNTIF($AI$10:AI68,AI68)&gt;=2,0,1))</f>
        <v>0</v>
      </c>
      <c r="AK68" s="5" t="str">
        <f t="shared" si="9"/>
        <v>＠</v>
      </c>
      <c r="AL68" s="5">
        <f>IF(AK68="＠",0,IF(COUNTIF($AK$10:AK68,AK68)&gt;=2,0,1))</f>
        <v>0</v>
      </c>
      <c r="AM68" s="5" t="str">
        <f t="shared" si="10"/>
        <v>＠</v>
      </c>
      <c r="AN68" s="5">
        <f>IF(AM68="＠",0,IF(COUNTIF($AM$10:AM68,AM68)&gt;=2,0,1))</f>
        <v>0</v>
      </c>
      <c r="AO68" s="11"/>
    </row>
    <row r="69" spans="1:41" ht="21.95" customHeight="1">
      <c r="A69" s="3">
        <f t="shared" si="11"/>
        <v>2</v>
      </c>
      <c r="B69" s="3" t="str">
        <f t="shared" si="0"/>
        <v/>
      </c>
      <c r="C69" s="111">
        <v>60</v>
      </c>
      <c r="D69" s="104"/>
      <c r="E69" s="105"/>
      <c r="F69" s="106"/>
      <c r="G69" s="108"/>
      <c r="H69" s="108"/>
      <c r="I69" s="104"/>
      <c r="J69" s="109"/>
      <c r="K69" s="104"/>
      <c r="L69" s="104"/>
      <c r="M69" s="107"/>
      <c r="N69" s="104"/>
      <c r="O69" s="107"/>
      <c r="P69" s="107"/>
      <c r="Q69" s="108"/>
      <c r="R69" s="108"/>
      <c r="S69" s="108"/>
      <c r="T69" s="108"/>
      <c r="U69" s="7"/>
      <c r="V69" s="5" t="str">
        <f t="shared" si="1"/>
        <v/>
      </c>
      <c r="W69" s="5" t="str">
        <f t="shared" si="2"/>
        <v/>
      </c>
      <c r="X69" s="7"/>
      <c r="Y69" s="123" t="str">
        <f t="shared" si="3"/>
        <v/>
      </c>
      <c r="Z69" s="7"/>
      <c r="AA69" s="5" t="str">
        <f t="shared" si="4"/>
        <v/>
      </c>
      <c r="AB69" s="5" t="str">
        <f t="shared" si="5"/>
        <v/>
      </c>
      <c r="AC69" s="5" t="str">
        <f t="shared" si="6"/>
        <v/>
      </c>
      <c r="AD69" s="7"/>
      <c r="AG69" s="5" t="str">
        <f t="shared" si="7"/>
        <v>＠</v>
      </c>
      <c r="AH69" s="5">
        <f>IF(AG69="＠",0,IF(COUNTIF($AG$10:AG69,AG69)&gt;=2,0,1))</f>
        <v>0</v>
      </c>
      <c r="AI69" s="5" t="str">
        <f t="shared" si="8"/>
        <v>＠</v>
      </c>
      <c r="AJ69" s="5">
        <f>IF(AI69="＠",0,IF(COUNTIF($AI$10:AI69,AI69)&gt;=2,0,1))</f>
        <v>0</v>
      </c>
      <c r="AK69" s="5" t="str">
        <f t="shared" si="9"/>
        <v>＠</v>
      </c>
      <c r="AL69" s="5">
        <f>IF(AK69="＠",0,IF(COUNTIF($AK$10:AK69,AK69)&gt;=2,0,1))</f>
        <v>0</v>
      </c>
      <c r="AM69" s="5" t="str">
        <f t="shared" si="10"/>
        <v>＠</v>
      </c>
      <c r="AN69" s="5">
        <f>IF(AM69="＠",0,IF(COUNTIF($AM$10:AM69,AM69)&gt;=2,0,1))</f>
        <v>0</v>
      </c>
      <c r="AO69" s="11"/>
    </row>
    <row r="70" spans="1:41" ht="21.95" customHeight="1">
      <c r="A70" s="3">
        <f t="shared" si="11"/>
        <v>2</v>
      </c>
      <c r="B70" s="3" t="str">
        <f t="shared" si="0"/>
        <v/>
      </c>
      <c r="C70" s="111">
        <v>61</v>
      </c>
      <c r="D70" s="104"/>
      <c r="E70" s="105"/>
      <c r="F70" s="106"/>
      <c r="G70" s="108"/>
      <c r="H70" s="108"/>
      <c r="I70" s="104"/>
      <c r="J70" s="109"/>
      <c r="K70" s="104"/>
      <c r="L70" s="104"/>
      <c r="M70" s="107"/>
      <c r="N70" s="104"/>
      <c r="O70" s="107"/>
      <c r="P70" s="107"/>
      <c r="Q70" s="108"/>
      <c r="R70" s="108"/>
      <c r="S70" s="108"/>
      <c r="T70" s="108"/>
      <c r="U70" s="7"/>
      <c r="V70" s="5" t="str">
        <f t="shared" si="1"/>
        <v/>
      </c>
      <c r="W70" s="5" t="str">
        <f t="shared" si="2"/>
        <v/>
      </c>
      <c r="X70" s="7"/>
      <c r="Y70" s="123" t="str">
        <f t="shared" si="3"/>
        <v/>
      </c>
      <c r="Z70" s="7"/>
      <c r="AA70" s="5" t="str">
        <f t="shared" si="4"/>
        <v/>
      </c>
      <c r="AB70" s="5" t="str">
        <f t="shared" si="5"/>
        <v/>
      </c>
      <c r="AC70" s="5" t="str">
        <f t="shared" si="6"/>
        <v/>
      </c>
      <c r="AD70" s="7"/>
      <c r="AG70" s="5" t="str">
        <f t="shared" si="7"/>
        <v>＠</v>
      </c>
      <c r="AH70" s="5">
        <f>IF(AG70="＠",0,IF(COUNTIF($AG$10:AG70,AG70)&gt;=2,0,1))</f>
        <v>0</v>
      </c>
      <c r="AI70" s="5" t="str">
        <f t="shared" si="8"/>
        <v>＠</v>
      </c>
      <c r="AJ70" s="5">
        <f>IF(AI70="＠",0,IF(COUNTIF($AI$10:AI70,AI70)&gt;=2,0,1))</f>
        <v>0</v>
      </c>
      <c r="AK70" s="5" t="str">
        <f t="shared" si="9"/>
        <v>＠</v>
      </c>
      <c r="AL70" s="5">
        <f>IF(AK70="＠",0,IF(COUNTIF($AK$10:AK70,AK70)&gt;=2,0,1))</f>
        <v>0</v>
      </c>
      <c r="AM70" s="5" t="str">
        <f t="shared" si="10"/>
        <v>＠</v>
      </c>
      <c r="AN70" s="5">
        <f>IF(AM70="＠",0,IF(COUNTIF($AM$10:AM70,AM70)&gt;=2,0,1))</f>
        <v>0</v>
      </c>
      <c r="AO70" s="11"/>
    </row>
    <row r="71" spans="1:41" ht="21.95" customHeight="1">
      <c r="A71" s="3">
        <f t="shared" si="11"/>
        <v>2</v>
      </c>
      <c r="B71" s="3" t="str">
        <f t="shared" si="0"/>
        <v/>
      </c>
      <c r="C71" s="111">
        <v>62</v>
      </c>
      <c r="D71" s="104"/>
      <c r="E71" s="105"/>
      <c r="F71" s="106"/>
      <c r="G71" s="108"/>
      <c r="H71" s="108"/>
      <c r="I71" s="104"/>
      <c r="J71" s="109"/>
      <c r="K71" s="104"/>
      <c r="L71" s="104"/>
      <c r="M71" s="107"/>
      <c r="N71" s="104"/>
      <c r="O71" s="107"/>
      <c r="P71" s="107"/>
      <c r="Q71" s="108"/>
      <c r="R71" s="108"/>
      <c r="S71" s="108"/>
      <c r="T71" s="108"/>
      <c r="U71" s="7"/>
      <c r="V71" s="5" t="str">
        <f t="shared" si="1"/>
        <v/>
      </c>
      <c r="W71" s="5" t="str">
        <f t="shared" si="2"/>
        <v/>
      </c>
      <c r="X71" s="7"/>
      <c r="Y71" s="123" t="str">
        <f t="shared" si="3"/>
        <v/>
      </c>
      <c r="Z71" s="7"/>
      <c r="AA71" s="5" t="str">
        <f t="shared" si="4"/>
        <v/>
      </c>
      <c r="AB71" s="5" t="str">
        <f t="shared" si="5"/>
        <v/>
      </c>
      <c r="AC71" s="5" t="str">
        <f t="shared" si="6"/>
        <v/>
      </c>
      <c r="AD71" s="7"/>
      <c r="AG71" s="5" t="str">
        <f t="shared" si="7"/>
        <v>＠</v>
      </c>
      <c r="AH71" s="5">
        <f>IF(AG71="＠",0,IF(COUNTIF($AG$10:AG71,AG71)&gt;=2,0,1))</f>
        <v>0</v>
      </c>
      <c r="AI71" s="5" t="str">
        <f t="shared" si="8"/>
        <v>＠</v>
      </c>
      <c r="AJ71" s="5">
        <f>IF(AI71="＠",0,IF(COUNTIF($AI$10:AI71,AI71)&gt;=2,0,1))</f>
        <v>0</v>
      </c>
      <c r="AK71" s="5" t="str">
        <f t="shared" si="9"/>
        <v>＠</v>
      </c>
      <c r="AL71" s="5">
        <f>IF(AK71="＠",0,IF(COUNTIF($AK$10:AK71,AK71)&gt;=2,0,1))</f>
        <v>0</v>
      </c>
      <c r="AM71" s="5" t="str">
        <f t="shared" si="10"/>
        <v>＠</v>
      </c>
      <c r="AN71" s="5">
        <f>IF(AM71="＠",0,IF(COUNTIF($AM$10:AM71,AM71)&gt;=2,0,1))</f>
        <v>0</v>
      </c>
      <c r="AO71" s="11"/>
    </row>
    <row r="72" spans="1:41" ht="21.95" customHeight="1">
      <c r="A72" s="3">
        <f t="shared" si="11"/>
        <v>2</v>
      </c>
      <c r="B72" s="3" t="str">
        <f t="shared" si="0"/>
        <v/>
      </c>
      <c r="C72" s="111">
        <v>63</v>
      </c>
      <c r="D72" s="104"/>
      <c r="E72" s="105"/>
      <c r="F72" s="106"/>
      <c r="G72" s="108"/>
      <c r="H72" s="108"/>
      <c r="I72" s="104"/>
      <c r="J72" s="109"/>
      <c r="K72" s="104"/>
      <c r="L72" s="104"/>
      <c r="M72" s="107"/>
      <c r="N72" s="104"/>
      <c r="O72" s="107"/>
      <c r="P72" s="107"/>
      <c r="Q72" s="108"/>
      <c r="R72" s="108"/>
      <c r="S72" s="108"/>
      <c r="T72" s="108"/>
      <c r="U72" s="7"/>
      <c r="V72" s="5" t="str">
        <f t="shared" si="1"/>
        <v/>
      </c>
      <c r="W72" s="5" t="str">
        <f t="shared" si="2"/>
        <v/>
      </c>
      <c r="X72" s="7"/>
      <c r="Y72" s="123" t="str">
        <f t="shared" si="3"/>
        <v/>
      </c>
      <c r="Z72" s="7"/>
      <c r="AA72" s="5" t="str">
        <f t="shared" si="4"/>
        <v/>
      </c>
      <c r="AB72" s="5" t="str">
        <f t="shared" si="5"/>
        <v/>
      </c>
      <c r="AC72" s="5" t="str">
        <f t="shared" si="6"/>
        <v/>
      </c>
      <c r="AD72" s="7"/>
      <c r="AG72" s="5" t="str">
        <f t="shared" si="7"/>
        <v>＠</v>
      </c>
      <c r="AH72" s="5">
        <f>IF(AG72="＠",0,IF(COUNTIF($AG$10:AG72,AG72)&gt;=2,0,1))</f>
        <v>0</v>
      </c>
      <c r="AI72" s="5" t="str">
        <f t="shared" si="8"/>
        <v>＠</v>
      </c>
      <c r="AJ72" s="5">
        <f>IF(AI72="＠",0,IF(COUNTIF($AI$10:AI72,AI72)&gt;=2,0,1))</f>
        <v>0</v>
      </c>
      <c r="AK72" s="5" t="str">
        <f t="shared" si="9"/>
        <v>＠</v>
      </c>
      <c r="AL72" s="5">
        <f>IF(AK72="＠",0,IF(COUNTIF($AK$10:AK72,AK72)&gt;=2,0,1))</f>
        <v>0</v>
      </c>
      <c r="AM72" s="5" t="str">
        <f t="shared" si="10"/>
        <v>＠</v>
      </c>
      <c r="AN72" s="5">
        <f>IF(AM72="＠",0,IF(COUNTIF($AM$10:AM72,AM72)&gt;=2,0,1))</f>
        <v>0</v>
      </c>
      <c r="AO72" s="11"/>
    </row>
    <row r="73" spans="1:41" ht="21.95" customHeight="1">
      <c r="A73" s="3">
        <f t="shared" si="11"/>
        <v>2</v>
      </c>
      <c r="B73" s="3" t="str">
        <f t="shared" si="0"/>
        <v/>
      </c>
      <c r="C73" s="111">
        <v>64</v>
      </c>
      <c r="D73" s="104"/>
      <c r="E73" s="105"/>
      <c r="F73" s="106"/>
      <c r="G73" s="108"/>
      <c r="H73" s="108"/>
      <c r="I73" s="104"/>
      <c r="J73" s="109"/>
      <c r="K73" s="104"/>
      <c r="L73" s="104"/>
      <c r="M73" s="107"/>
      <c r="N73" s="104"/>
      <c r="O73" s="107"/>
      <c r="P73" s="107"/>
      <c r="Q73" s="108"/>
      <c r="R73" s="108"/>
      <c r="S73" s="108"/>
      <c r="T73" s="108"/>
      <c r="U73" s="7"/>
      <c r="V73" s="5" t="str">
        <f t="shared" si="1"/>
        <v/>
      </c>
      <c r="W73" s="5" t="str">
        <f t="shared" si="2"/>
        <v/>
      </c>
      <c r="X73" s="7"/>
      <c r="Y73" s="123" t="str">
        <f t="shared" si="3"/>
        <v/>
      </c>
      <c r="Z73" s="7"/>
      <c r="AA73" s="5" t="str">
        <f t="shared" si="4"/>
        <v/>
      </c>
      <c r="AB73" s="5" t="str">
        <f t="shared" si="5"/>
        <v/>
      </c>
      <c r="AC73" s="5" t="str">
        <f t="shared" si="6"/>
        <v/>
      </c>
      <c r="AD73" s="7"/>
      <c r="AG73" s="5" t="str">
        <f t="shared" si="7"/>
        <v>＠</v>
      </c>
      <c r="AH73" s="5">
        <f>IF(AG73="＠",0,IF(COUNTIF($AG$10:AG73,AG73)&gt;=2,0,1))</f>
        <v>0</v>
      </c>
      <c r="AI73" s="5" t="str">
        <f t="shared" si="8"/>
        <v>＠</v>
      </c>
      <c r="AJ73" s="5">
        <f>IF(AI73="＠",0,IF(COUNTIF($AI$10:AI73,AI73)&gt;=2,0,1))</f>
        <v>0</v>
      </c>
      <c r="AK73" s="5" t="str">
        <f t="shared" si="9"/>
        <v>＠</v>
      </c>
      <c r="AL73" s="5">
        <f>IF(AK73="＠",0,IF(COUNTIF($AK$10:AK73,AK73)&gt;=2,0,1))</f>
        <v>0</v>
      </c>
      <c r="AM73" s="5" t="str">
        <f t="shared" si="10"/>
        <v>＠</v>
      </c>
      <c r="AN73" s="5">
        <f>IF(AM73="＠",0,IF(COUNTIF($AM$10:AM73,AM73)&gt;=2,0,1))</f>
        <v>0</v>
      </c>
      <c r="AO73" s="11"/>
    </row>
    <row r="74" spans="1:41" ht="21.95" customHeight="1">
      <c r="A74" s="3">
        <f t="shared" si="11"/>
        <v>2</v>
      </c>
      <c r="B74" s="3" t="str">
        <f t="shared" si="0"/>
        <v/>
      </c>
      <c r="C74" s="111">
        <v>65</v>
      </c>
      <c r="D74" s="104"/>
      <c r="E74" s="105"/>
      <c r="F74" s="106"/>
      <c r="G74" s="108"/>
      <c r="H74" s="108"/>
      <c r="I74" s="104"/>
      <c r="J74" s="109"/>
      <c r="K74" s="104"/>
      <c r="L74" s="104"/>
      <c r="M74" s="107"/>
      <c r="N74" s="104"/>
      <c r="O74" s="107"/>
      <c r="P74" s="107"/>
      <c r="Q74" s="108"/>
      <c r="R74" s="108"/>
      <c r="S74" s="108"/>
      <c r="T74" s="108"/>
      <c r="U74" s="7"/>
      <c r="V74" s="5" t="str">
        <f t="shared" si="1"/>
        <v/>
      </c>
      <c r="W74" s="5" t="str">
        <f t="shared" si="2"/>
        <v/>
      </c>
      <c r="X74" s="7"/>
      <c r="Y74" s="123" t="str">
        <f t="shared" si="3"/>
        <v/>
      </c>
      <c r="Z74" s="7"/>
      <c r="AA74" s="5" t="str">
        <f t="shared" si="4"/>
        <v/>
      </c>
      <c r="AB74" s="5" t="str">
        <f t="shared" si="5"/>
        <v/>
      </c>
      <c r="AC74" s="5" t="str">
        <f t="shared" si="6"/>
        <v/>
      </c>
      <c r="AD74" s="7"/>
      <c r="AG74" s="5" t="str">
        <f t="shared" si="7"/>
        <v>＠</v>
      </c>
      <c r="AH74" s="5">
        <f>IF(AG74="＠",0,IF(COUNTIF($AG$10:AG74,AG74)&gt;=2,0,1))</f>
        <v>0</v>
      </c>
      <c r="AI74" s="5" t="str">
        <f t="shared" si="8"/>
        <v>＠</v>
      </c>
      <c r="AJ74" s="5">
        <f>IF(AI74="＠",0,IF(COUNTIF($AI$10:AI74,AI74)&gt;=2,0,1))</f>
        <v>0</v>
      </c>
      <c r="AK74" s="5" t="str">
        <f t="shared" si="9"/>
        <v>＠</v>
      </c>
      <c r="AL74" s="5">
        <f>IF(AK74="＠",0,IF(COUNTIF($AK$10:AK74,AK74)&gt;=2,0,1))</f>
        <v>0</v>
      </c>
      <c r="AM74" s="5" t="str">
        <f t="shared" si="10"/>
        <v>＠</v>
      </c>
      <c r="AN74" s="5">
        <f>IF(AM74="＠",0,IF(COUNTIF($AM$10:AM74,AM74)&gt;=2,0,1))</f>
        <v>0</v>
      </c>
      <c r="AO74" s="11"/>
    </row>
    <row r="75" spans="1:41" ht="21.95" customHeight="1">
      <c r="A75" s="3">
        <f t="shared" si="11"/>
        <v>2</v>
      </c>
      <c r="B75" s="3" t="str">
        <f t="shared" ref="B75:B138" si="12">IF(J75="","",J75)</f>
        <v/>
      </c>
      <c r="C75" s="111">
        <v>66</v>
      </c>
      <c r="D75" s="104"/>
      <c r="E75" s="105"/>
      <c r="F75" s="106"/>
      <c r="G75" s="108"/>
      <c r="H75" s="108"/>
      <c r="I75" s="104"/>
      <c r="J75" s="109"/>
      <c r="K75" s="104"/>
      <c r="L75" s="104"/>
      <c r="M75" s="107"/>
      <c r="N75" s="104"/>
      <c r="O75" s="107"/>
      <c r="P75" s="107"/>
      <c r="Q75" s="108"/>
      <c r="R75" s="108"/>
      <c r="S75" s="108"/>
      <c r="T75" s="108"/>
      <c r="U75" s="7"/>
      <c r="V75" s="5" t="str">
        <f t="shared" ref="V75:V138" si="13">D75&amp;L75</f>
        <v/>
      </c>
      <c r="W75" s="5" t="str">
        <f t="shared" ref="W75:W138" si="14">D75&amp;N75</f>
        <v/>
      </c>
      <c r="X75" s="7"/>
      <c r="Y75" s="123" t="str">
        <f t="shared" ref="Y75:Y138" si="15">D75&amp;J75&amp;P75</f>
        <v/>
      </c>
      <c r="Z75" s="7"/>
      <c r="AA75" s="5" t="str">
        <f t="shared" ref="AA75:AA138" si="16">Q75&amp;J75</f>
        <v/>
      </c>
      <c r="AB75" s="5" t="str">
        <f t="shared" ref="AB75:AB138" si="17">S75&amp;J75</f>
        <v/>
      </c>
      <c r="AC75" s="5" t="str">
        <f t="shared" ref="AC75:AC138" si="18">J75&amp;D75</f>
        <v/>
      </c>
      <c r="AD75" s="7"/>
      <c r="AG75" s="5" t="str">
        <f t="shared" ref="AG75:AG138" si="19">IF(Q75="男400mR",J75,"＠")</f>
        <v>＠</v>
      </c>
      <c r="AH75" s="5">
        <f>IF(AG75="＠",0,IF(COUNTIF($AG$10:AG75,AG75)&gt;=2,0,1))</f>
        <v>0</v>
      </c>
      <c r="AI75" s="5" t="str">
        <f t="shared" ref="AI75:AI138" si="20">IF(Q75="女400mR",J75,"＠")</f>
        <v>＠</v>
      </c>
      <c r="AJ75" s="5">
        <f>IF(AI75="＠",0,IF(COUNTIF($AI$10:AI75,AI75)&gt;=2,0,1))</f>
        <v>0</v>
      </c>
      <c r="AK75" s="5" t="str">
        <f t="shared" ref="AK75:AK138" si="21">IF(S75="男1600mR",J75,"＠")</f>
        <v>＠</v>
      </c>
      <c r="AL75" s="5">
        <f>IF(AK75="＠",0,IF(COUNTIF($AK$10:AK75,AK75)&gt;=2,0,1))</f>
        <v>0</v>
      </c>
      <c r="AM75" s="5" t="str">
        <f t="shared" ref="AM75:AM138" si="22">IF(S75="女1600mR",J75,"＠")</f>
        <v>＠</v>
      </c>
      <c r="AN75" s="5">
        <f>IF(AM75="＠",0,IF(COUNTIF($AM$10:AM75,AM75)&gt;=2,0,1))</f>
        <v>0</v>
      </c>
      <c r="AO75" s="11"/>
    </row>
    <row r="76" spans="1:41" ht="21.95" customHeight="1">
      <c r="A76" s="3">
        <f t="shared" ref="A76:A139" si="23">IF(J76=J75,A75,A75+1)</f>
        <v>2</v>
      </c>
      <c r="B76" s="3" t="str">
        <f t="shared" si="12"/>
        <v/>
      </c>
      <c r="C76" s="111">
        <v>67</v>
      </c>
      <c r="D76" s="104"/>
      <c r="E76" s="105"/>
      <c r="F76" s="106"/>
      <c r="G76" s="108"/>
      <c r="H76" s="108"/>
      <c r="I76" s="104"/>
      <c r="J76" s="109"/>
      <c r="K76" s="104"/>
      <c r="L76" s="104"/>
      <c r="M76" s="107"/>
      <c r="N76" s="104"/>
      <c r="O76" s="107"/>
      <c r="P76" s="107"/>
      <c r="Q76" s="108"/>
      <c r="R76" s="108"/>
      <c r="S76" s="108"/>
      <c r="T76" s="108"/>
      <c r="U76" s="7"/>
      <c r="V76" s="5" t="str">
        <f t="shared" si="13"/>
        <v/>
      </c>
      <c r="W76" s="5" t="str">
        <f t="shared" si="14"/>
        <v/>
      </c>
      <c r="X76" s="7"/>
      <c r="Y76" s="123" t="str">
        <f t="shared" si="15"/>
        <v/>
      </c>
      <c r="Z76" s="7"/>
      <c r="AA76" s="5" t="str">
        <f t="shared" si="16"/>
        <v/>
      </c>
      <c r="AB76" s="5" t="str">
        <f t="shared" si="17"/>
        <v/>
      </c>
      <c r="AC76" s="5" t="str">
        <f t="shared" si="18"/>
        <v/>
      </c>
      <c r="AD76" s="7"/>
      <c r="AG76" s="5" t="str">
        <f t="shared" si="19"/>
        <v>＠</v>
      </c>
      <c r="AH76" s="5">
        <f>IF(AG76="＠",0,IF(COUNTIF($AG$10:AG76,AG76)&gt;=2,0,1))</f>
        <v>0</v>
      </c>
      <c r="AI76" s="5" t="str">
        <f t="shared" si="20"/>
        <v>＠</v>
      </c>
      <c r="AJ76" s="5">
        <f>IF(AI76="＠",0,IF(COUNTIF($AI$10:AI76,AI76)&gt;=2,0,1))</f>
        <v>0</v>
      </c>
      <c r="AK76" s="5" t="str">
        <f t="shared" si="21"/>
        <v>＠</v>
      </c>
      <c r="AL76" s="5">
        <f>IF(AK76="＠",0,IF(COUNTIF($AK$10:AK76,AK76)&gt;=2,0,1))</f>
        <v>0</v>
      </c>
      <c r="AM76" s="5" t="str">
        <f t="shared" si="22"/>
        <v>＠</v>
      </c>
      <c r="AN76" s="5">
        <f>IF(AM76="＠",0,IF(COUNTIF($AM$10:AM76,AM76)&gt;=2,0,1))</f>
        <v>0</v>
      </c>
      <c r="AO76" s="11"/>
    </row>
    <row r="77" spans="1:41" ht="21.95" customHeight="1">
      <c r="A77" s="3">
        <f t="shared" si="23"/>
        <v>2</v>
      </c>
      <c r="B77" s="3" t="str">
        <f t="shared" si="12"/>
        <v/>
      </c>
      <c r="C77" s="111">
        <v>68</v>
      </c>
      <c r="D77" s="104"/>
      <c r="E77" s="105"/>
      <c r="F77" s="106"/>
      <c r="G77" s="108"/>
      <c r="H77" s="108"/>
      <c r="I77" s="104"/>
      <c r="J77" s="109"/>
      <c r="K77" s="104"/>
      <c r="L77" s="104"/>
      <c r="M77" s="107"/>
      <c r="N77" s="104"/>
      <c r="O77" s="107"/>
      <c r="P77" s="107"/>
      <c r="Q77" s="108"/>
      <c r="R77" s="108"/>
      <c r="S77" s="108"/>
      <c r="T77" s="108"/>
      <c r="U77" s="7"/>
      <c r="V77" s="5" t="str">
        <f t="shared" si="13"/>
        <v/>
      </c>
      <c r="W77" s="5" t="str">
        <f t="shared" si="14"/>
        <v/>
      </c>
      <c r="X77" s="7"/>
      <c r="Y77" s="123" t="str">
        <f t="shared" si="15"/>
        <v/>
      </c>
      <c r="Z77" s="7"/>
      <c r="AA77" s="5" t="str">
        <f t="shared" si="16"/>
        <v/>
      </c>
      <c r="AB77" s="5" t="str">
        <f t="shared" si="17"/>
        <v/>
      </c>
      <c r="AC77" s="5" t="str">
        <f t="shared" si="18"/>
        <v/>
      </c>
      <c r="AD77" s="7"/>
      <c r="AG77" s="5" t="str">
        <f t="shared" si="19"/>
        <v>＠</v>
      </c>
      <c r="AH77" s="5">
        <f>IF(AG77="＠",0,IF(COUNTIF($AG$10:AG77,AG77)&gt;=2,0,1))</f>
        <v>0</v>
      </c>
      <c r="AI77" s="5" t="str">
        <f t="shared" si="20"/>
        <v>＠</v>
      </c>
      <c r="AJ77" s="5">
        <f>IF(AI77="＠",0,IF(COUNTIF($AI$10:AI77,AI77)&gt;=2,0,1))</f>
        <v>0</v>
      </c>
      <c r="AK77" s="5" t="str">
        <f t="shared" si="21"/>
        <v>＠</v>
      </c>
      <c r="AL77" s="5">
        <f>IF(AK77="＠",0,IF(COUNTIF($AK$10:AK77,AK77)&gt;=2,0,1))</f>
        <v>0</v>
      </c>
      <c r="AM77" s="5" t="str">
        <f t="shared" si="22"/>
        <v>＠</v>
      </c>
      <c r="AN77" s="5">
        <f>IF(AM77="＠",0,IF(COUNTIF($AM$10:AM77,AM77)&gt;=2,0,1))</f>
        <v>0</v>
      </c>
      <c r="AO77" s="11"/>
    </row>
    <row r="78" spans="1:41" ht="21.95" customHeight="1">
      <c r="A78" s="3">
        <f t="shared" si="23"/>
        <v>2</v>
      </c>
      <c r="B78" s="3" t="str">
        <f t="shared" si="12"/>
        <v/>
      </c>
      <c r="C78" s="111">
        <v>69</v>
      </c>
      <c r="D78" s="104"/>
      <c r="E78" s="105"/>
      <c r="F78" s="106"/>
      <c r="G78" s="108"/>
      <c r="H78" s="108"/>
      <c r="I78" s="104"/>
      <c r="J78" s="109"/>
      <c r="K78" s="104"/>
      <c r="L78" s="104"/>
      <c r="M78" s="107"/>
      <c r="N78" s="104"/>
      <c r="O78" s="107"/>
      <c r="P78" s="107"/>
      <c r="Q78" s="108"/>
      <c r="R78" s="108"/>
      <c r="S78" s="108"/>
      <c r="T78" s="108"/>
      <c r="U78" s="7"/>
      <c r="V78" s="5" t="str">
        <f t="shared" si="13"/>
        <v/>
      </c>
      <c r="W78" s="5" t="str">
        <f t="shared" si="14"/>
        <v/>
      </c>
      <c r="X78" s="7"/>
      <c r="Y78" s="123" t="str">
        <f t="shared" si="15"/>
        <v/>
      </c>
      <c r="Z78" s="7"/>
      <c r="AA78" s="5" t="str">
        <f t="shared" si="16"/>
        <v/>
      </c>
      <c r="AB78" s="5" t="str">
        <f t="shared" si="17"/>
        <v/>
      </c>
      <c r="AC78" s="5" t="str">
        <f t="shared" si="18"/>
        <v/>
      </c>
      <c r="AD78" s="7"/>
      <c r="AG78" s="5" t="str">
        <f t="shared" si="19"/>
        <v>＠</v>
      </c>
      <c r="AH78" s="5">
        <f>IF(AG78="＠",0,IF(COUNTIF($AG$10:AG78,AG78)&gt;=2,0,1))</f>
        <v>0</v>
      </c>
      <c r="AI78" s="5" t="str">
        <f t="shared" si="20"/>
        <v>＠</v>
      </c>
      <c r="AJ78" s="5">
        <f>IF(AI78="＠",0,IF(COUNTIF($AI$10:AI78,AI78)&gt;=2,0,1))</f>
        <v>0</v>
      </c>
      <c r="AK78" s="5" t="str">
        <f t="shared" si="21"/>
        <v>＠</v>
      </c>
      <c r="AL78" s="5">
        <f>IF(AK78="＠",0,IF(COUNTIF($AK$10:AK78,AK78)&gt;=2,0,1))</f>
        <v>0</v>
      </c>
      <c r="AM78" s="5" t="str">
        <f t="shared" si="22"/>
        <v>＠</v>
      </c>
      <c r="AN78" s="5">
        <f>IF(AM78="＠",0,IF(COUNTIF($AM$10:AM78,AM78)&gt;=2,0,1))</f>
        <v>0</v>
      </c>
      <c r="AO78" s="11"/>
    </row>
    <row r="79" spans="1:41" ht="21.95" customHeight="1">
      <c r="A79" s="3">
        <f t="shared" si="23"/>
        <v>2</v>
      </c>
      <c r="B79" s="3" t="str">
        <f t="shared" si="12"/>
        <v/>
      </c>
      <c r="C79" s="111">
        <v>70</v>
      </c>
      <c r="D79" s="104"/>
      <c r="E79" s="105"/>
      <c r="F79" s="106"/>
      <c r="G79" s="108" t="s">
        <v>207</v>
      </c>
      <c r="H79" s="108"/>
      <c r="I79" s="104"/>
      <c r="J79" s="109"/>
      <c r="K79" s="104"/>
      <c r="L79" s="104"/>
      <c r="M79" s="107"/>
      <c r="N79" s="104"/>
      <c r="O79" s="107"/>
      <c r="P79" s="107"/>
      <c r="Q79" s="108"/>
      <c r="R79" s="108"/>
      <c r="S79" s="108"/>
      <c r="T79" s="108"/>
      <c r="U79" s="7"/>
      <c r="V79" s="5" t="str">
        <f t="shared" si="13"/>
        <v/>
      </c>
      <c r="W79" s="5" t="str">
        <f t="shared" si="14"/>
        <v/>
      </c>
      <c r="X79" s="7"/>
      <c r="Y79" s="123" t="str">
        <f t="shared" si="15"/>
        <v/>
      </c>
      <c r="Z79" s="7"/>
      <c r="AA79" s="5" t="str">
        <f t="shared" si="16"/>
        <v/>
      </c>
      <c r="AB79" s="5" t="str">
        <f t="shared" si="17"/>
        <v/>
      </c>
      <c r="AC79" s="5" t="str">
        <f t="shared" si="18"/>
        <v/>
      </c>
      <c r="AD79" s="7"/>
      <c r="AG79" s="5" t="str">
        <f t="shared" si="19"/>
        <v>＠</v>
      </c>
      <c r="AH79" s="5">
        <f>IF(AG79="＠",0,IF(COUNTIF($AG$10:AG79,AG79)&gt;=2,0,1))</f>
        <v>0</v>
      </c>
      <c r="AI79" s="5" t="str">
        <f t="shared" si="20"/>
        <v>＠</v>
      </c>
      <c r="AJ79" s="5">
        <f>IF(AI79="＠",0,IF(COUNTIF($AI$10:AI79,AI79)&gt;=2,0,1))</f>
        <v>0</v>
      </c>
      <c r="AK79" s="5" t="str">
        <f t="shared" si="21"/>
        <v>＠</v>
      </c>
      <c r="AL79" s="5">
        <f>IF(AK79="＠",0,IF(COUNTIF($AK$10:AK79,AK79)&gt;=2,0,1))</f>
        <v>0</v>
      </c>
      <c r="AM79" s="5" t="str">
        <f t="shared" si="22"/>
        <v>＠</v>
      </c>
      <c r="AN79" s="5">
        <f>IF(AM79="＠",0,IF(COUNTIF($AM$10:AM79,AM79)&gt;=2,0,1))</f>
        <v>0</v>
      </c>
      <c r="AO79" s="11"/>
    </row>
    <row r="80" spans="1:41" ht="21.95" customHeight="1">
      <c r="A80" s="3">
        <f t="shared" si="23"/>
        <v>2</v>
      </c>
      <c r="B80" s="3" t="str">
        <f t="shared" si="12"/>
        <v/>
      </c>
      <c r="C80" s="111">
        <v>71</v>
      </c>
      <c r="D80" s="104"/>
      <c r="E80" s="105"/>
      <c r="F80" s="106"/>
      <c r="G80" s="108"/>
      <c r="H80" s="108"/>
      <c r="I80" s="104"/>
      <c r="J80" s="109"/>
      <c r="K80" s="104"/>
      <c r="L80" s="104"/>
      <c r="M80" s="107"/>
      <c r="N80" s="104"/>
      <c r="O80" s="107"/>
      <c r="P80" s="107"/>
      <c r="Q80" s="108"/>
      <c r="R80" s="108"/>
      <c r="S80" s="108"/>
      <c r="T80" s="108"/>
      <c r="U80" s="7"/>
      <c r="V80" s="5" t="str">
        <f t="shared" si="13"/>
        <v/>
      </c>
      <c r="W80" s="5" t="str">
        <f t="shared" si="14"/>
        <v/>
      </c>
      <c r="X80" s="7"/>
      <c r="Y80" s="123" t="str">
        <f t="shared" si="15"/>
        <v/>
      </c>
      <c r="Z80" s="7"/>
      <c r="AA80" s="5" t="str">
        <f t="shared" si="16"/>
        <v/>
      </c>
      <c r="AB80" s="5" t="str">
        <f t="shared" si="17"/>
        <v/>
      </c>
      <c r="AC80" s="5" t="str">
        <f t="shared" si="18"/>
        <v/>
      </c>
      <c r="AD80" s="7"/>
      <c r="AG80" s="5" t="str">
        <f t="shared" si="19"/>
        <v>＠</v>
      </c>
      <c r="AH80" s="5">
        <f>IF(AG80="＠",0,IF(COUNTIF($AG$10:AG80,AG80)&gt;=2,0,1))</f>
        <v>0</v>
      </c>
      <c r="AI80" s="5" t="str">
        <f t="shared" si="20"/>
        <v>＠</v>
      </c>
      <c r="AJ80" s="5">
        <f>IF(AI80="＠",0,IF(COUNTIF($AI$10:AI80,AI80)&gt;=2,0,1))</f>
        <v>0</v>
      </c>
      <c r="AK80" s="5" t="str">
        <f t="shared" si="21"/>
        <v>＠</v>
      </c>
      <c r="AL80" s="5">
        <f>IF(AK80="＠",0,IF(COUNTIF($AK$10:AK80,AK80)&gt;=2,0,1))</f>
        <v>0</v>
      </c>
      <c r="AM80" s="5" t="str">
        <f t="shared" si="22"/>
        <v>＠</v>
      </c>
      <c r="AN80" s="5">
        <f>IF(AM80="＠",0,IF(COUNTIF($AM$10:AM80,AM80)&gt;=2,0,1))</f>
        <v>0</v>
      </c>
      <c r="AO80" s="11"/>
    </row>
    <row r="81" spans="1:41" ht="21.95" customHeight="1">
      <c r="A81" s="3">
        <f t="shared" si="23"/>
        <v>2</v>
      </c>
      <c r="B81" s="3" t="str">
        <f t="shared" si="12"/>
        <v/>
      </c>
      <c r="C81" s="111">
        <v>72</v>
      </c>
      <c r="D81" s="104"/>
      <c r="E81" s="105"/>
      <c r="F81" s="106"/>
      <c r="G81" s="108"/>
      <c r="H81" s="108"/>
      <c r="I81" s="104"/>
      <c r="J81" s="109"/>
      <c r="K81" s="104"/>
      <c r="L81" s="104"/>
      <c r="M81" s="107"/>
      <c r="N81" s="104"/>
      <c r="O81" s="107"/>
      <c r="P81" s="107"/>
      <c r="Q81" s="108"/>
      <c r="R81" s="108"/>
      <c r="S81" s="108"/>
      <c r="T81" s="108"/>
      <c r="U81" s="7"/>
      <c r="V81" s="5" t="str">
        <f t="shared" si="13"/>
        <v/>
      </c>
      <c r="W81" s="5" t="str">
        <f t="shared" si="14"/>
        <v/>
      </c>
      <c r="X81" s="7"/>
      <c r="Y81" s="123" t="str">
        <f t="shared" si="15"/>
        <v/>
      </c>
      <c r="Z81" s="7"/>
      <c r="AA81" s="5" t="str">
        <f t="shared" si="16"/>
        <v/>
      </c>
      <c r="AB81" s="5" t="str">
        <f t="shared" si="17"/>
        <v/>
      </c>
      <c r="AC81" s="5" t="str">
        <f t="shared" si="18"/>
        <v/>
      </c>
      <c r="AD81" s="7"/>
      <c r="AG81" s="5" t="str">
        <f t="shared" si="19"/>
        <v>＠</v>
      </c>
      <c r="AH81" s="5">
        <f>IF(AG81="＠",0,IF(COUNTIF($AG$10:AG81,AG81)&gt;=2,0,1))</f>
        <v>0</v>
      </c>
      <c r="AI81" s="5" t="str">
        <f t="shared" si="20"/>
        <v>＠</v>
      </c>
      <c r="AJ81" s="5">
        <f>IF(AI81="＠",0,IF(COUNTIF($AI$10:AI81,AI81)&gt;=2,0,1))</f>
        <v>0</v>
      </c>
      <c r="AK81" s="5" t="str">
        <f t="shared" si="21"/>
        <v>＠</v>
      </c>
      <c r="AL81" s="5">
        <f>IF(AK81="＠",0,IF(COUNTIF($AK$10:AK81,AK81)&gt;=2,0,1))</f>
        <v>0</v>
      </c>
      <c r="AM81" s="5" t="str">
        <f t="shared" si="22"/>
        <v>＠</v>
      </c>
      <c r="AN81" s="5">
        <f>IF(AM81="＠",0,IF(COUNTIF($AM$10:AM81,AM81)&gt;=2,0,1))</f>
        <v>0</v>
      </c>
      <c r="AO81" s="11"/>
    </row>
    <row r="82" spans="1:41" ht="21.95" customHeight="1">
      <c r="A82" s="3">
        <f t="shared" si="23"/>
        <v>2</v>
      </c>
      <c r="B82" s="3" t="str">
        <f t="shared" si="12"/>
        <v/>
      </c>
      <c r="C82" s="111">
        <v>73</v>
      </c>
      <c r="D82" s="104"/>
      <c r="E82" s="105"/>
      <c r="F82" s="106"/>
      <c r="G82" s="108"/>
      <c r="H82" s="108"/>
      <c r="I82" s="104"/>
      <c r="J82" s="109"/>
      <c r="K82" s="104"/>
      <c r="L82" s="104"/>
      <c r="M82" s="107"/>
      <c r="N82" s="104"/>
      <c r="O82" s="107"/>
      <c r="P82" s="107"/>
      <c r="Q82" s="108"/>
      <c r="R82" s="108"/>
      <c r="S82" s="108"/>
      <c r="T82" s="108"/>
      <c r="U82" s="7"/>
      <c r="V82" s="5" t="str">
        <f t="shared" si="13"/>
        <v/>
      </c>
      <c r="W82" s="5" t="str">
        <f t="shared" si="14"/>
        <v/>
      </c>
      <c r="X82" s="7"/>
      <c r="Y82" s="123" t="str">
        <f t="shared" si="15"/>
        <v/>
      </c>
      <c r="Z82" s="7"/>
      <c r="AA82" s="5" t="str">
        <f t="shared" si="16"/>
        <v/>
      </c>
      <c r="AB82" s="5" t="str">
        <f t="shared" si="17"/>
        <v/>
      </c>
      <c r="AC82" s="5" t="str">
        <f t="shared" si="18"/>
        <v/>
      </c>
      <c r="AD82" s="7"/>
      <c r="AG82" s="5" t="str">
        <f t="shared" si="19"/>
        <v>＠</v>
      </c>
      <c r="AH82" s="5">
        <f>IF(AG82="＠",0,IF(COUNTIF($AG$10:AG82,AG82)&gt;=2,0,1))</f>
        <v>0</v>
      </c>
      <c r="AI82" s="5" t="str">
        <f t="shared" si="20"/>
        <v>＠</v>
      </c>
      <c r="AJ82" s="5">
        <f>IF(AI82="＠",0,IF(COUNTIF($AI$10:AI82,AI82)&gt;=2,0,1))</f>
        <v>0</v>
      </c>
      <c r="AK82" s="5" t="str">
        <f t="shared" si="21"/>
        <v>＠</v>
      </c>
      <c r="AL82" s="5">
        <f>IF(AK82="＠",0,IF(COUNTIF($AK$10:AK82,AK82)&gt;=2,0,1))</f>
        <v>0</v>
      </c>
      <c r="AM82" s="5" t="str">
        <f t="shared" si="22"/>
        <v>＠</v>
      </c>
      <c r="AN82" s="5">
        <f>IF(AM82="＠",0,IF(COUNTIF($AM$10:AM82,AM82)&gt;=2,0,1))</f>
        <v>0</v>
      </c>
      <c r="AO82" s="11"/>
    </row>
    <row r="83" spans="1:41" ht="21.95" customHeight="1">
      <c r="A83" s="3">
        <f t="shared" si="23"/>
        <v>2</v>
      </c>
      <c r="B83" s="3" t="str">
        <f t="shared" si="12"/>
        <v/>
      </c>
      <c r="C83" s="111">
        <v>74</v>
      </c>
      <c r="D83" s="104"/>
      <c r="E83" s="105"/>
      <c r="F83" s="106"/>
      <c r="G83" s="108"/>
      <c r="H83" s="108"/>
      <c r="I83" s="104"/>
      <c r="J83" s="109"/>
      <c r="K83" s="104"/>
      <c r="L83" s="104"/>
      <c r="M83" s="107"/>
      <c r="N83" s="104"/>
      <c r="O83" s="107"/>
      <c r="P83" s="107"/>
      <c r="Q83" s="108"/>
      <c r="R83" s="108"/>
      <c r="S83" s="108"/>
      <c r="T83" s="108"/>
      <c r="U83" s="7"/>
      <c r="V83" s="5" t="str">
        <f t="shared" si="13"/>
        <v/>
      </c>
      <c r="W83" s="5" t="str">
        <f t="shared" si="14"/>
        <v/>
      </c>
      <c r="X83" s="7"/>
      <c r="Y83" s="123" t="str">
        <f t="shared" si="15"/>
        <v/>
      </c>
      <c r="Z83" s="7"/>
      <c r="AA83" s="5" t="str">
        <f t="shared" si="16"/>
        <v/>
      </c>
      <c r="AB83" s="5" t="str">
        <f t="shared" si="17"/>
        <v/>
      </c>
      <c r="AC83" s="5" t="str">
        <f t="shared" si="18"/>
        <v/>
      </c>
      <c r="AD83" s="7"/>
      <c r="AG83" s="5" t="str">
        <f t="shared" si="19"/>
        <v>＠</v>
      </c>
      <c r="AH83" s="5">
        <f>IF(AG83="＠",0,IF(COUNTIF($AG$10:AG83,AG83)&gt;=2,0,1))</f>
        <v>0</v>
      </c>
      <c r="AI83" s="5" t="str">
        <f t="shared" si="20"/>
        <v>＠</v>
      </c>
      <c r="AJ83" s="5">
        <f>IF(AI83="＠",0,IF(COUNTIF($AI$10:AI83,AI83)&gt;=2,0,1))</f>
        <v>0</v>
      </c>
      <c r="AK83" s="5" t="str">
        <f t="shared" si="21"/>
        <v>＠</v>
      </c>
      <c r="AL83" s="5">
        <f>IF(AK83="＠",0,IF(COUNTIF($AK$10:AK83,AK83)&gt;=2,0,1))</f>
        <v>0</v>
      </c>
      <c r="AM83" s="5" t="str">
        <f t="shared" si="22"/>
        <v>＠</v>
      </c>
      <c r="AN83" s="5">
        <f>IF(AM83="＠",0,IF(COUNTIF($AM$10:AM83,AM83)&gt;=2,0,1))</f>
        <v>0</v>
      </c>
      <c r="AO83" s="11"/>
    </row>
    <row r="84" spans="1:41" ht="21.95" customHeight="1">
      <c r="A84" s="3">
        <f t="shared" si="23"/>
        <v>2</v>
      </c>
      <c r="B84" s="3" t="str">
        <f t="shared" si="12"/>
        <v/>
      </c>
      <c r="C84" s="111">
        <v>75</v>
      </c>
      <c r="D84" s="104"/>
      <c r="E84" s="105"/>
      <c r="F84" s="106"/>
      <c r="G84" s="108"/>
      <c r="H84" s="108"/>
      <c r="I84" s="104"/>
      <c r="J84" s="109"/>
      <c r="K84" s="104"/>
      <c r="L84" s="104"/>
      <c r="M84" s="107"/>
      <c r="N84" s="104"/>
      <c r="O84" s="107"/>
      <c r="P84" s="107"/>
      <c r="Q84" s="108"/>
      <c r="R84" s="108"/>
      <c r="S84" s="108"/>
      <c r="T84" s="108"/>
      <c r="U84" s="7"/>
      <c r="V84" s="5" t="str">
        <f t="shared" si="13"/>
        <v/>
      </c>
      <c r="W84" s="5" t="str">
        <f t="shared" si="14"/>
        <v/>
      </c>
      <c r="X84" s="7"/>
      <c r="Y84" s="123" t="str">
        <f t="shared" si="15"/>
        <v/>
      </c>
      <c r="Z84" s="7"/>
      <c r="AA84" s="5" t="str">
        <f t="shared" si="16"/>
        <v/>
      </c>
      <c r="AB84" s="5" t="str">
        <f t="shared" si="17"/>
        <v/>
      </c>
      <c r="AC84" s="5" t="str">
        <f t="shared" si="18"/>
        <v/>
      </c>
      <c r="AD84" s="7"/>
      <c r="AG84" s="5" t="str">
        <f t="shared" si="19"/>
        <v>＠</v>
      </c>
      <c r="AH84" s="5">
        <f>IF(AG84="＠",0,IF(COUNTIF($AG$10:AG84,AG84)&gt;=2,0,1))</f>
        <v>0</v>
      </c>
      <c r="AI84" s="5" t="str">
        <f t="shared" si="20"/>
        <v>＠</v>
      </c>
      <c r="AJ84" s="5">
        <f>IF(AI84="＠",0,IF(COUNTIF($AI$10:AI84,AI84)&gt;=2,0,1))</f>
        <v>0</v>
      </c>
      <c r="AK84" s="5" t="str">
        <f t="shared" si="21"/>
        <v>＠</v>
      </c>
      <c r="AL84" s="5">
        <f>IF(AK84="＠",0,IF(COUNTIF($AK$10:AK84,AK84)&gt;=2,0,1))</f>
        <v>0</v>
      </c>
      <c r="AM84" s="5" t="str">
        <f t="shared" si="22"/>
        <v>＠</v>
      </c>
      <c r="AN84" s="5">
        <f>IF(AM84="＠",0,IF(COUNTIF($AM$10:AM84,AM84)&gt;=2,0,1))</f>
        <v>0</v>
      </c>
      <c r="AO84" s="11"/>
    </row>
    <row r="85" spans="1:41" ht="21.95" customHeight="1">
      <c r="A85" s="3">
        <f t="shared" si="23"/>
        <v>2</v>
      </c>
      <c r="B85" s="3" t="str">
        <f t="shared" si="12"/>
        <v/>
      </c>
      <c r="C85" s="111">
        <v>76</v>
      </c>
      <c r="D85" s="104"/>
      <c r="E85" s="105"/>
      <c r="F85" s="106"/>
      <c r="G85" s="108"/>
      <c r="H85" s="108"/>
      <c r="I85" s="104"/>
      <c r="J85" s="109"/>
      <c r="K85" s="104"/>
      <c r="L85" s="104"/>
      <c r="M85" s="107"/>
      <c r="N85" s="104"/>
      <c r="O85" s="107"/>
      <c r="P85" s="107"/>
      <c r="Q85" s="108"/>
      <c r="R85" s="108"/>
      <c r="S85" s="108"/>
      <c r="T85" s="108"/>
      <c r="U85" s="7"/>
      <c r="V85" s="5" t="str">
        <f t="shared" si="13"/>
        <v/>
      </c>
      <c r="W85" s="5" t="str">
        <f t="shared" si="14"/>
        <v/>
      </c>
      <c r="X85" s="7"/>
      <c r="Y85" s="123" t="str">
        <f t="shared" si="15"/>
        <v/>
      </c>
      <c r="Z85" s="7"/>
      <c r="AA85" s="5" t="str">
        <f t="shared" si="16"/>
        <v/>
      </c>
      <c r="AB85" s="5" t="str">
        <f t="shared" si="17"/>
        <v/>
      </c>
      <c r="AC85" s="5" t="str">
        <f t="shared" si="18"/>
        <v/>
      </c>
      <c r="AD85" s="7"/>
      <c r="AG85" s="5" t="str">
        <f t="shared" si="19"/>
        <v>＠</v>
      </c>
      <c r="AH85" s="5">
        <f>IF(AG85="＠",0,IF(COUNTIF($AG$10:AG85,AG85)&gt;=2,0,1))</f>
        <v>0</v>
      </c>
      <c r="AI85" s="5" t="str">
        <f t="shared" si="20"/>
        <v>＠</v>
      </c>
      <c r="AJ85" s="5">
        <f>IF(AI85="＠",0,IF(COUNTIF($AI$10:AI85,AI85)&gt;=2,0,1))</f>
        <v>0</v>
      </c>
      <c r="AK85" s="5" t="str">
        <f t="shared" si="21"/>
        <v>＠</v>
      </c>
      <c r="AL85" s="5">
        <f>IF(AK85="＠",0,IF(COUNTIF($AK$10:AK85,AK85)&gt;=2,0,1))</f>
        <v>0</v>
      </c>
      <c r="AM85" s="5" t="str">
        <f t="shared" si="22"/>
        <v>＠</v>
      </c>
      <c r="AN85" s="5">
        <f>IF(AM85="＠",0,IF(COUNTIF($AM$10:AM85,AM85)&gt;=2,0,1))</f>
        <v>0</v>
      </c>
      <c r="AO85" s="11"/>
    </row>
    <row r="86" spans="1:41" ht="21.95" customHeight="1">
      <c r="A86" s="3">
        <f t="shared" si="23"/>
        <v>2</v>
      </c>
      <c r="B86" s="3" t="str">
        <f t="shared" si="12"/>
        <v/>
      </c>
      <c r="C86" s="111">
        <v>77</v>
      </c>
      <c r="D86" s="104"/>
      <c r="E86" s="105"/>
      <c r="F86" s="106"/>
      <c r="G86" s="108"/>
      <c r="H86" s="108"/>
      <c r="I86" s="104"/>
      <c r="J86" s="109"/>
      <c r="K86" s="104"/>
      <c r="L86" s="104"/>
      <c r="M86" s="107"/>
      <c r="N86" s="104"/>
      <c r="O86" s="107"/>
      <c r="P86" s="107"/>
      <c r="Q86" s="108"/>
      <c r="R86" s="108"/>
      <c r="S86" s="108"/>
      <c r="T86" s="108"/>
      <c r="U86" s="7"/>
      <c r="V86" s="5" t="str">
        <f t="shared" si="13"/>
        <v/>
      </c>
      <c r="W86" s="5" t="str">
        <f t="shared" si="14"/>
        <v/>
      </c>
      <c r="X86" s="7"/>
      <c r="Y86" s="123" t="str">
        <f t="shared" si="15"/>
        <v/>
      </c>
      <c r="Z86" s="7"/>
      <c r="AA86" s="5" t="str">
        <f t="shared" si="16"/>
        <v/>
      </c>
      <c r="AB86" s="5" t="str">
        <f t="shared" si="17"/>
        <v/>
      </c>
      <c r="AC86" s="5" t="str">
        <f t="shared" si="18"/>
        <v/>
      </c>
      <c r="AD86" s="7"/>
      <c r="AG86" s="5" t="str">
        <f t="shared" si="19"/>
        <v>＠</v>
      </c>
      <c r="AH86" s="5">
        <f>IF(AG86="＠",0,IF(COUNTIF($AG$10:AG86,AG86)&gt;=2,0,1))</f>
        <v>0</v>
      </c>
      <c r="AI86" s="5" t="str">
        <f t="shared" si="20"/>
        <v>＠</v>
      </c>
      <c r="AJ86" s="5">
        <f>IF(AI86="＠",0,IF(COUNTIF($AI$10:AI86,AI86)&gt;=2,0,1))</f>
        <v>0</v>
      </c>
      <c r="AK86" s="5" t="str">
        <f t="shared" si="21"/>
        <v>＠</v>
      </c>
      <c r="AL86" s="5">
        <f>IF(AK86="＠",0,IF(COUNTIF($AK$10:AK86,AK86)&gt;=2,0,1))</f>
        <v>0</v>
      </c>
      <c r="AM86" s="5" t="str">
        <f t="shared" si="22"/>
        <v>＠</v>
      </c>
      <c r="AN86" s="5">
        <f>IF(AM86="＠",0,IF(COUNTIF($AM$10:AM86,AM86)&gt;=2,0,1))</f>
        <v>0</v>
      </c>
      <c r="AO86" s="11"/>
    </row>
    <row r="87" spans="1:41" ht="21.95" customHeight="1">
      <c r="A87" s="3">
        <f t="shared" si="23"/>
        <v>2</v>
      </c>
      <c r="B87" s="3" t="str">
        <f t="shared" si="12"/>
        <v/>
      </c>
      <c r="C87" s="111">
        <v>78</v>
      </c>
      <c r="D87" s="104"/>
      <c r="E87" s="105"/>
      <c r="F87" s="106"/>
      <c r="G87" s="108"/>
      <c r="H87" s="108"/>
      <c r="I87" s="104"/>
      <c r="J87" s="109"/>
      <c r="K87" s="104"/>
      <c r="L87" s="104"/>
      <c r="M87" s="107"/>
      <c r="N87" s="104"/>
      <c r="O87" s="107"/>
      <c r="P87" s="107"/>
      <c r="Q87" s="108"/>
      <c r="R87" s="108"/>
      <c r="S87" s="108"/>
      <c r="T87" s="108"/>
      <c r="U87" s="7"/>
      <c r="V87" s="5" t="str">
        <f t="shared" si="13"/>
        <v/>
      </c>
      <c r="W87" s="5" t="str">
        <f t="shared" si="14"/>
        <v/>
      </c>
      <c r="X87" s="7"/>
      <c r="Y87" s="123" t="str">
        <f t="shared" si="15"/>
        <v/>
      </c>
      <c r="Z87" s="7"/>
      <c r="AA87" s="5" t="str">
        <f t="shared" si="16"/>
        <v/>
      </c>
      <c r="AB87" s="5" t="str">
        <f t="shared" si="17"/>
        <v/>
      </c>
      <c r="AC87" s="5" t="str">
        <f t="shared" si="18"/>
        <v/>
      </c>
      <c r="AD87" s="7"/>
      <c r="AG87" s="5" t="str">
        <f t="shared" si="19"/>
        <v>＠</v>
      </c>
      <c r="AH87" s="5">
        <f>IF(AG87="＠",0,IF(COUNTIF($AG$10:AG87,AG87)&gt;=2,0,1))</f>
        <v>0</v>
      </c>
      <c r="AI87" s="5" t="str">
        <f t="shared" si="20"/>
        <v>＠</v>
      </c>
      <c r="AJ87" s="5">
        <f>IF(AI87="＠",0,IF(COUNTIF($AI$10:AI87,AI87)&gt;=2,0,1))</f>
        <v>0</v>
      </c>
      <c r="AK87" s="5" t="str">
        <f t="shared" si="21"/>
        <v>＠</v>
      </c>
      <c r="AL87" s="5">
        <f>IF(AK87="＠",0,IF(COUNTIF($AK$10:AK87,AK87)&gt;=2,0,1))</f>
        <v>0</v>
      </c>
      <c r="AM87" s="5" t="str">
        <f t="shared" si="22"/>
        <v>＠</v>
      </c>
      <c r="AN87" s="5">
        <f>IF(AM87="＠",0,IF(COUNTIF($AM$10:AM87,AM87)&gt;=2,0,1))</f>
        <v>0</v>
      </c>
      <c r="AO87" s="11"/>
    </row>
    <row r="88" spans="1:41" ht="21.95" customHeight="1">
      <c r="A88" s="3">
        <f t="shared" si="23"/>
        <v>2</v>
      </c>
      <c r="B88" s="3" t="str">
        <f t="shared" si="12"/>
        <v/>
      </c>
      <c r="C88" s="111">
        <v>79</v>
      </c>
      <c r="D88" s="104"/>
      <c r="E88" s="105"/>
      <c r="F88" s="106"/>
      <c r="G88" s="108"/>
      <c r="H88" s="108"/>
      <c r="I88" s="104"/>
      <c r="J88" s="109"/>
      <c r="K88" s="104"/>
      <c r="L88" s="104"/>
      <c r="M88" s="107"/>
      <c r="N88" s="104"/>
      <c r="O88" s="107"/>
      <c r="P88" s="107"/>
      <c r="Q88" s="108"/>
      <c r="R88" s="108"/>
      <c r="S88" s="108"/>
      <c r="T88" s="108"/>
      <c r="U88" s="7"/>
      <c r="V88" s="5" t="str">
        <f t="shared" si="13"/>
        <v/>
      </c>
      <c r="W88" s="5" t="str">
        <f t="shared" si="14"/>
        <v/>
      </c>
      <c r="X88" s="7"/>
      <c r="Y88" s="123" t="str">
        <f t="shared" si="15"/>
        <v/>
      </c>
      <c r="Z88" s="7"/>
      <c r="AA88" s="5" t="str">
        <f t="shared" si="16"/>
        <v/>
      </c>
      <c r="AB88" s="5" t="str">
        <f t="shared" si="17"/>
        <v/>
      </c>
      <c r="AC88" s="5" t="str">
        <f t="shared" si="18"/>
        <v/>
      </c>
      <c r="AD88" s="7"/>
      <c r="AG88" s="5" t="str">
        <f t="shared" si="19"/>
        <v>＠</v>
      </c>
      <c r="AH88" s="5">
        <f>IF(AG88="＠",0,IF(COUNTIF($AG$10:AG88,AG88)&gt;=2,0,1))</f>
        <v>0</v>
      </c>
      <c r="AI88" s="5" t="str">
        <f t="shared" si="20"/>
        <v>＠</v>
      </c>
      <c r="AJ88" s="5">
        <f>IF(AI88="＠",0,IF(COUNTIF($AI$10:AI88,AI88)&gt;=2,0,1))</f>
        <v>0</v>
      </c>
      <c r="AK88" s="5" t="str">
        <f t="shared" si="21"/>
        <v>＠</v>
      </c>
      <c r="AL88" s="5">
        <f>IF(AK88="＠",0,IF(COUNTIF($AK$10:AK88,AK88)&gt;=2,0,1))</f>
        <v>0</v>
      </c>
      <c r="AM88" s="5" t="str">
        <f t="shared" si="22"/>
        <v>＠</v>
      </c>
      <c r="AN88" s="5">
        <f>IF(AM88="＠",0,IF(COUNTIF($AM$10:AM88,AM88)&gt;=2,0,1))</f>
        <v>0</v>
      </c>
      <c r="AO88" s="11"/>
    </row>
    <row r="89" spans="1:41" ht="21.95" customHeight="1">
      <c r="A89" s="3">
        <f t="shared" si="23"/>
        <v>2</v>
      </c>
      <c r="B89" s="3" t="str">
        <f t="shared" si="12"/>
        <v/>
      </c>
      <c r="C89" s="111">
        <v>80</v>
      </c>
      <c r="D89" s="104"/>
      <c r="E89" s="105"/>
      <c r="F89" s="106"/>
      <c r="G89" s="108"/>
      <c r="H89" s="108"/>
      <c r="I89" s="104"/>
      <c r="J89" s="109"/>
      <c r="K89" s="104"/>
      <c r="L89" s="104"/>
      <c r="M89" s="107"/>
      <c r="N89" s="104"/>
      <c r="O89" s="107"/>
      <c r="P89" s="107"/>
      <c r="Q89" s="108"/>
      <c r="R89" s="108"/>
      <c r="S89" s="108"/>
      <c r="T89" s="108"/>
      <c r="U89" s="7"/>
      <c r="V89" s="5" t="str">
        <f t="shared" si="13"/>
        <v/>
      </c>
      <c r="W89" s="5" t="str">
        <f t="shared" si="14"/>
        <v/>
      </c>
      <c r="X89" s="7"/>
      <c r="Y89" s="123" t="str">
        <f t="shared" si="15"/>
        <v/>
      </c>
      <c r="Z89" s="7"/>
      <c r="AA89" s="5" t="str">
        <f t="shared" si="16"/>
        <v/>
      </c>
      <c r="AB89" s="5" t="str">
        <f t="shared" si="17"/>
        <v/>
      </c>
      <c r="AC89" s="5" t="str">
        <f t="shared" si="18"/>
        <v/>
      </c>
      <c r="AD89" s="7"/>
      <c r="AG89" s="5" t="str">
        <f t="shared" si="19"/>
        <v>＠</v>
      </c>
      <c r="AH89" s="5">
        <f>IF(AG89="＠",0,IF(COUNTIF($AG$10:AG89,AG89)&gt;=2,0,1))</f>
        <v>0</v>
      </c>
      <c r="AI89" s="5" t="str">
        <f t="shared" si="20"/>
        <v>＠</v>
      </c>
      <c r="AJ89" s="5">
        <f>IF(AI89="＠",0,IF(COUNTIF($AI$10:AI89,AI89)&gt;=2,0,1))</f>
        <v>0</v>
      </c>
      <c r="AK89" s="5" t="str">
        <f t="shared" si="21"/>
        <v>＠</v>
      </c>
      <c r="AL89" s="5">
        <f>IF(AK89="＠",0,IF(COUNTIF($AK$10:AK89,AK89)&gt;=2,0,1))</f>
        <v>0</v>
      </c>
      <c r="AM89" s="5" t="str">
        <f t="shared" si="22"/>
        <v>＠</v>
      </c>
      <c r="AN89" s="5">
        <f>IF(AM89="＠",0,IF(COUNTIF($AM$10:AM89,AM89)&gt;=2,0,1))</f>
        <v>0</v>
      </c>
      <c r="AO89" s="11"/>
    </row>
    <row r="90" spans="1:41" ht="21.95" customHeight="1">
      <c r="A90" s="3">
        <f t="shared" si="23"/>
        <v>2</v>
      </c>
      <c r="B90" s="3" t="str">
        <f t="shared" si="12"/>
        <v/>
      </c>
      <c r="C90" s="111">
        <v>81</v>
      </c>
      <c r="D90" s="104"/>
      <c r="E90" s="105"/>
      <c r="F90" s="106"/>
      <c r="G90" s="108"/>
      <c r="H90" s="108"/>
      <c r="I90" s="104"/>
      <c r="J90" s="109"/>
      <c r="K90" s="104"/>
      <c r="L90" s="104"/>
      <c r="M90" s="107"/>
      <c r="N90" s="104"/>
      <c r="O90" s="107"/>
      <c r="P90" s="107"/>
      <c r="Q90" s="108"/>
      <c r="R90" s="108"/>
      <c r="S90" s="108"/>
      <c r="T90" s="108"/>
      <c r="U90" s="7"/>
      <c r="V90" s="5" t="str">
        <f t="shared" si="13"/>
        <v/>
      </c>
      <c r="W90" s="5" t="str">
        <f t="shared" si="14"/>
        <v/>
      </c>
      <c r="X90" s="7"/>
      <c r="Y90" s="123" t="str">
        <f t="shared" si="15"/>
        <v/>
      </c>
      <c r="Z90" s="7"/>
      <c r="AA90" s="5" t="str">
        <f t="shared" si="16"/>
        <v/>
      </c>
      <c r="AB90" s="5" t="str">
        <f t="shared" si="17"/>
        <v/>
      </c>
      <c r="AC90" s="5" t="str">
        <f t="shared" si="18"/>
        <v/>
      </c>
      <c r="AD90" s="7"/>
      <c r="AG90" s="5" t="str">
        <f t="shared" si="19"/>
        <v>＠</v>
      </c>
      <c r="AH90" s="5">
        <f>IF(AG90="＠",0,IF(COUNTIF($AG$10:AG90,AG90)&gt;=2,0,1))</f>
        <v>0</v>
      </c>
      <c r="AI90" s="5" t="str">
        <f t="shared" si="20"/>
        <v>＠</v>
      </c>
      <c r="AJ90" s="5">
        <f>IF(AI90="＠",0,IF(COUNTIF($AI$10:AI90,AI90)&gt;=2,0,1))</f>
        <v>0</v>
      </c>
      <c r="AK90" s="5" t="str">
        <f t="shared" si="21"/>
        <v>＠</v>
      </c>
      <c r="AL90" s="5">
        <f>IF(AK90="＠",0,IF(COUNTIF($AK$10:AK90,AK90)&gt;=2,0,1))</f>
        <v>0</v>
      </c>
      <c r="AM90" s="5" t="str">
        <f t="shared" si="22"/>
        <v>＠</v>
      </c>
      <c r="AN90" s="5">
        <f>IF(AM90="＠",0,IF(COUNTIF($AM$10:AM90,AM90)&gt;=2,0,1))</f>
        <v>0</v>
      </c>
      <c r="AO90" s="11"/>
    </row>
    <row r="91" spans="1:41" ht="21.95" customHeight="1">
      <c r="A91" s="3">
        <f t="shared" si="23"/>
        <v>2</v>
      </c>
      <c r="B91" s="3" t="str">
        <f t="shared" si="12"/>
        <v/>
      </c>
      <c r="C91" s="111">
        <v>82</v>
      </c>
      <c r="D91" s="104"/>
      <c r="E91" s="105"/>
      <c r="F91" s="106"/>
      <c r="G91" s="108"/>
      <c r="H91" s="108"/>
      <c r="I91" s="104"/>
      <c r="J91" s="109"/>
      <c r="K91" s="104"/>
      <c r="L91" s="104"/>
      <c r="M91" s="107"/>
      <c r="N91" s="104"/>
      <c r="O91" s="107"/>
      <c r="P91" s="107"/>
      <c r="Q91" s="108"/>
      <c r="R91" s="108"/>
      <c r="S91" s="108"/>
      <c r="T91" s="108"/>
      <c r="U91" s="7"/>
      <c r="V91" s="5" t="str">
        <f t="shared" si="13"/>
        <v/>
      </c>
      <c r="W91" s="5" t="str">
        <f t="shared" si="14"/>
        <v/>
      </c>
      <c r="X91" s="7"/>
      <c r="Y91" s="123" t="str">
        <f t="shared" si="15"/>
        <v/>
      </c>
      <c r="Z91" s="7"/>
      <c r="AA91" s="5" t="str">
        <f t="shared" si="16"/>
        <v/>
      </c>
      <c r="AB91" s="5" t="str">
        <f t="shared" si="17"/>
        <v/>
      </c>
      <c r="AC91" s="5" t="str">
        <f t="shared" si="18"/>
        <v/>
      </c>
      <c r="AD91" s="7"/>
      <c r="AG91" s="5" t="str">
        <f t="shared" si="19"/>
        <v>＠</v>
      </c>
      <c r="AH91" s="5">
        <f>IF(AG91="＠",0,IF(COUNTIF($AG$10:AG91,AG91)&gt;=2,0,1))</f>
        <v>0</v>
      </c>
      <c r="AI91" s="5" t="str">
        <f t="shared" si="20"/>
        <v>＠</v>
      </c>
      <c r="AJ91" s="5">
        <f>IF(AI91="＠",0,IF(COUNTIF($AI$10:AI91,AI91)&gt;=2,0,1))</f>
        <v>0</v>
      </c>
      <c r="AK91" s="5" t="str">
        <f t="shared" si="21"/>
        <v>＠</v>
      </c>
      <c r="AL91" s="5">
        <f>IF(AK91="＠",0,IF(COUNTIF($AK$10:AK91,AK91)&gt;=2,0,1))</f>
        <v>0</v>
      </c>
      <c r="AM91" s="5" t="str">
        <f t="shared" si="22"/>
        <v>＠</v>
      </c>
      <c r="AN91" s="5">
        <f>IF(AM91="＠",0,IF(COUNTIF($AM$10:AM91,AM91)&gt;=2,0,1))</f>
        <v>0</v>
      </c>
      <c r="AO91" s="11"/>
    </row>
    <row r="92" spans="1:41" ht="21.95" customHeight="1">
      <c r="A92" s="3">
        <f t="shared" si="23"/>
        <v>2</v>
      </c>
      <c r="B92" s="3" t="str">
        <f t="shared" si="12"/>
        <v/>
      </c>
      <c r="C92" s="111">
        <v>83</v>
      </c>
      <c r="D92" s="104"/>
      <c r="E92" s="105"/>
      <c r="F92" s="106"/>
      <c r="G92" s="108"/>
      <c r="H92" s="108"/>
      <c r="I92" s="104"/>
      <c r="J92" s="109"/>
      <c r="K92" s="104"/>
      <c r="L92" s="104"/>
      <c r="M92" s="107"/>
      <c r="N92" s="104"/>
      <c r="O92" s="107"/>
      <c r="P92" s="107"/>
      <c r="Q92" s="108"/>
      <c r="R92" s="108"/>
      <c r="S92" s="108"/>
      <c r="T92" s="108"/>
      <c r="U92" s="7"/>
      <c r="V92" s="5" t="str">
        <f t="shared" si="13"/>
        <v/>
      </c>
      <c r="W92" s="5" t="str">
        <f t="shared" si="14"/>
        <v/>
      </c>
      <c r="X92" s="7"/>
      <c r="Y92" s="123" t="str">
        <f t="shared" si="15"/>
        <v/>
      </c>
      <c r="Z92" s="7"/>
      <c r="AA92" s="5" t="str">
        <f t="shared" si="16"/>
        <v/>
      </c>
      <c r="AB92" s="5" t="str">
        <f t="shared" si="17"/>
        <v/>
      </c>
      <c r="AC92" s="5" t="str">
        <f t="shared" si="18"/>
        <v/>
      </c>
      <c r="AD92" s="7"/>
      <c r="AG92" s="5" t="str">
        <f t="shared" si="19"/>
        <v>＠</v>
      </c>
      <c r="AH92" s="5">
        <f>IF(AG92="＠",0,IF(COUNTIF($AG$10:AG92,AG92)&gt;=2,0,1))</f>
        <v>0</v>
      </c>
      <c r="AI92" s="5" t="str">
        <f t="shared" si="20"/>
        <v>＠</v>
      </c>
      <c r="AJ92" s="5">
        <f>IF(AI92="＠",0,IF(COUNTIF($AI$10:AI92,AI92)&gt;=2,0,1))</f>
        <v>0</v>
      </c>
      <c r="AK92" s="5" t="str">
        <f t="shared" si="21"/>
        <v>＠</v>
      </c>
      <c r="AL92" s="5">
        <f>IF(AK92="＠",0,IF(COUNTIF($AK$10:AK92,AK92)&gt;=2,0,1))</f>
        <v>0</v>
      </c>
      <c r="AM92" s="5" t="str">
        <f t="shared" si="22"/>
        <v>＠</v>
      </c>
      <c r="AN92" s="5">
        <f>IF(AM92="＠",0,IF(COUNTIF($AM$10:AM92,AM92)&gt;=2,0,1))</f>
        <v>0</v>
      </c>
      <c r="AO92" s="11"/>
    </row>
    <row r="93" spans="1:41" ht="21.95" customHeight="1">
      <c r="A93" s="3">
        <f t="shared" si="23"/>
        <v>2</v>
      </c>
      <c r="B93" s="3" t="str">
        <f t="shared" si="12"/>
        <v/>
      </c>
      <c r="C93" s="111">
        <v>84</v>
      </c>
      <c r="D93" s="104"/>
      <c r="E93" s="105"/>
      <c r="F93" s="106"/>
      <c r="G93" s="108"/>
      <c r="H93" s="108"/>
      <c r="I93" s="104"/>
      <c r="J93" s="109"/>
      <c r="K93" s="104"/>
      <c r="L93" s="104"/>
      <c r="M93" s="107"/>
      <c r="N93" s="104"/>
      <c r="O93" s="107"/>
      <c r="P93" s="107"/>
      <c r="Q93" s="108"/>
      <c r="R93" s="108"/>
      <c r="S93" s="108"/>
      <c r="T93" s="108"/>
      <c r="U93" s="7"/>
      <c r="V93" s="5" t="str">
        <f t="shared" si="13"/>
        <v/>
      </c>
      <c r="W93" s="5" t="str">
        <f t="shared" si="14"/>
        <v/>
      </c>
      <c r="X93" s="7"/>
      <c r="Y93" s="123" t="str">
        <f t="shared" si="15"/>
        <v/>
      </c>
      <c r="Z93" s="7"/>
      <c r="AA93" s="5" t="str">
        <f t="shared" si="16"/>
        <v/>
      </c>
      <c r="AB93" s="5" t="str">
        <f t="shared" si="17"/>
        <v/>
      </c>
      <c r="AC93" s="5" t="str">
        <f t="shared" si="18"/>
        <v/>
      </c>
      <c r="AD93" s="7"/>
      <c r="AG93" s="5" t="str">
        <f t="shared" si="19"/>
        <v>＠</v>
      </c>
      <c r="AH93" s="5">
        <f>IF(AG93="＠",0,IF(COUNTIF($AG$10:AG93,AG93)&gt;=2,0,1))</f>
        <v>0</v>
      </c>
      <c r="AI93" s="5" t="str">
        <f t="shared" si="20"/>
        <v>＠</v>
      </c>
      <c r="AJ93" s="5">
        <f>IF(AI93="＠",0,IF(COUNTIF($AI$10:AI93,AI93)&gt;=2,0,1))</f>
        <v>0</v>
      </c>
      <c r="AK93" s="5" t="str">
        <f t="shared" si="21"/>
        <v>＠</v>
      </c>
      <c r="AL93" s="5">
        <f>IF(AK93="＠",0,IF(COUNTIF($AK$10:AK93,AK93)&gt;=2,0,1))</f>
        <v>0</v>
      </c>
      <c r="AM93" s="5" t="str">
        <f t="shared" si="22"/>
        <v>＠</v>
      </c>
      <c r="AN93" s="5">
        <f>IF(AM93="＠",0,IF(COUNTIF($AM$10:AM93,AM93)&gt;=2,0,1))</f>
        <v>0</v>
      </c>
      <c r="AO93" s="11"/>
    </row>
    <row r="94" spans="1:41" ht="21.95" customHeight="1">
      <c r="A94" s="3">
        <f t="shared" si="23"/>
        <v>2</v>
      </c>
      <c r="B94" s="3" t="str">
        <f t="shared" si="12"/>
        <v/>
      </c>
      <c r="C94" s="111">
        <v>85</v>
      </c>
      <c r="D94" s="104"/>
      <c r="E94" s="105"/>
      <c r="F94" s="106"/>
      <c r="G94" s="108"/>
      <c r="H94" s="108"/>
      <c r="I94" s="104"/>
      <c r="J94" s="109"/>
      <c r="K94" s="104"/>
      <c r="L94" s="104"/>
      <c r="M94" s="107"/>
      <c r="N94" s="104"/>
      <c r="O94" s="107"/>
      <c r="P94" s="107"/>
      <c r="Q94" s="108"/>
      <c r="R94" s="108"/>
      <c r="S94" s="108"/>
      <c r="T94" s="108"/>
      <c r="U94" s="7"/>
      <c r="V94" s="5" t="str">
        <f t="shared" si="13"/>
        <v/>
      </c>
      <c r="W94" s="5" t="str">
        <f t="shared" si="14"/>
        <v/>
      </c>
      <c r="X94" s="7"/>
      <c r="Y94" s="123" t="str">
        <f t="shared" si="15"/>
        <v/>
      </c>
      <c r="Z94" s="7"/>
      <c r="AA94" s="5" t="str">
        <f t="shared" si="16"/>
        <v/>
      </c>
      <c r="AB94" s="5" t="str">
        <f t="shared" si="17"/>
        <v/>
      </c>
      <c r="AC94" s="5" t="str">
        <f t="shared" si="18"/>
        <v/>
      </c>
      <c r="AD94" s="7"/>
      <c r="AG94" s="5" t="str">
        <f t="shared" si="19"/>
        <v>＠</v>
      </c>
      <c r="AH94" s="5">
        <f>IF(AG94="＠",0,IF(COUNTIF($AG$10:AG94,AG94)&gt;=2,0,1))</f>
        <v>0</v>
      </c>
      <c r="AI94" s="5" t="str">
        <f t="shared" si="20"/>
        <v>＠</v>
      </c>
      <c r="AJ94" s="5">
        <f>IF(AI94="＠",0,IF(COUNTIF($AI$10:AI94,AI94)&gt;=2,0,1))</f>
        <v>0</v>
      </c>
      <c r="AK94" s="5" t="str">
        <f t="shared" si="21"/>
        <v>＠</v>
      </c>
      <c r="AL94" s="5">
        <f>IF(AK94="＠",0,IF(COUNTIF($AK$10:AK94,AK94)&gt;=2,0,1))</f>
        <v>0</v>
      </c>
      <c r="AM94" s="5" t="str">
        <f t="shared" si="22"/>
        <v>＠</v>
      </c>
      <c r="AN94" s="5">
        <f>IF(AM94="＠",0,IF(COUNTIF($AM$10:AM94,AM94)&gt;=2,0,1))</f>
        <v>0</v>
      </c>
      <c r="AO94" s="11"/>
    </row>
    <row r="95" spans="1:41" ht="21.95" customHeight="1">
      <c r="A95" s="3">
        <f t="shared" si="23"/>
        <v>2</v>
      </c>
      <c r="B95" s="3" t="str">
        <f t="shared" si="12"/>
        <v/>
      </c>
      <c r="C95" s="111">
        <v>86</v>
      </c>
      <c r="D95" s="104"/>
      <c r="E95" s="105"/>
      <c r="F95" s="106"/>
      <c r="G95" s="108"/>
      <c r="H95" s="108"/>
      <c r="I95" s="104"/>
      <c r="J95" s="109"/>
      <c r="K95" s="104"/>
      <c r="L95" s="104"/>
      <c r="M95" s="107"/>
      <c r="N95" s="104"/>
      <c r="O95" s="107"/>
      <c r="P95" s="107"/>
      <c r="Q95" s="108"/>
      <c r="R95" s="108"/>
      <c r="S95" s="108"/>
      <c r="T95" s="108"/>
      <c r="U95" s="7"/>
      <c r="V95" s="5" t="str">
        <f t="shared" si="13"/>
        <v/>
      </c>
      <c r="W95" s="5" t="str">
        <f t="shared" si="14"/>
        <v/>
      </c>
      <c r="X95" s="7"/>
      <c r="Y95" s="123" t="str">
        <f t="shared" si="15"/>
        <v/>
      </c>
      <c r="Z95" s="7"/>
      <c r="AA95" s="5" t="str">
        <f t="shared" si="16"/>
        <v/>
      </c>
      <c r="AB95" s="5" t="str">
        <f t="shared" si="17"/>
        <v/>
      </c>
      <c r="AC95" s="5" t="str">
        <f t="shared" si="18"/>
        <v/>
      </c>
      <c r="AD95" s="7"/>
      <c r="AG95" s="5" t="str">
        <f t="shared" si="19"/>
        <v>＠</v>
      </c>
      <c r="AH95" s="5">
        <f>IF(AG95="＠",0,IF(COUNTIF($AG$10:AG95,AG95)&gt;=2,0,1))</f>
        <v>0</v>
      </c>
      <c r="AI95" s="5" t="str">
        <f t="shared" si="20"/>
        <v>＠</v>
      </c>
      <c r="AJ95" s="5">
        <f>IF(AI95="＠",0,IF(COUNTIF($AI$10:AI95,AI95)&gt;=2,0,1))</f>
        <v>0</v>
      </c>
      <c r="AK95" s="5" t="str">
        <f t="shared" si="21"/>
        <v>＠</v>
      </c>
      <c r="AL95" s="5">
        <f>IF(AK95="＠",0,IF(COUNTIF($AK$10:AK95,AK95)&gt;=2,0,1))</f>
        <v>0</v>
      </c>
      <c r="AM95" s="5" t="str">
        <f t="shared" si="22"/>
        <v>＠</v>
      </c>
      <c r="AN95" s="5">
        <f>IF(AM95="＠",0,IF(COUNTIF($AM$10:AM95,AM95)&gt;=2,0,1))</f>
        <v>0</v>
      </c>
      <c r="AO95" s="11"/>
    </row>
    <row r="96" spans="1:41" ht="21.95" customHeight="1">
      <c r="A96" s="3">
        <f t="shared" si="23"/>
        <v>2</v>
      </c>
      <c r="B96" s="3" t="str">
        <f t="shared" si="12"/>
        <v/>
      </c>
      <c r="C96" s="111">
        <v>87</v>
      </c>
      <c r="D96" s="104"/>
      <c r="E96" s="105"/>
      <c r="F96" s="106"/>
      <c r="G96" s="108"/>
      <c r="H96" s="108"/>
      <c r="I96" s="104"/>
      <c r="J96" s="109"/>
      <c r="K96" s="104"/>
      <c r="L96" s="104"/>
      <c r="M96" s="107"/>
      <c r="N96" s="104"/>
      <c r="O96" s="107"/>
      <c r="P96" s="107"/>
      <c r="Q96" s="108"/>
      <c r="R96" s="108"/>
      <c r="S96" s="108"/>
      <c r="T96" s="108"/>
      <c r="U96" s="7"/>
      <c r="V96" s="5" t="str">
        <f t="shared" si="13"/>
        <v/>
      </c>
      <c r="W96" s="5" t="str">
        <f t="shared" si="14"/>
        <v/>
      </c>
      <c r="X96" s="7"/>
      <c r="Y96" s="123" t="str">
        <f t="shared" si="15"/>
        <v/>
      </c>
      <c r="Z96" s="7"/>
      <c r="AA96" s="5" t="str">
        <f t="shared" si="16"/>
        <v/>
      </c>
      <c r="AB96" s="5" t="str">
        <f t="shared" si="17"/>
        <v/>
      </c>
      <c r="AC96" s="5" t="str">
        <f t="shared" si="18"/>
        <v/>
      </c>
      <c r="AD96" s="7"/>
      <c r="AG96" s="5" t="str">
        <f t="shared" si="19"/>
        <v>＠</v>
      </c>
      <c r="AH96" s="5">
        <f>IF(AG96="＠",0,IF(COUNTIF($AG$10:AG96,AG96)&gt;=2,0,1))</f>
        <v>0</v>
      </c>
      <c r="AI96" s="5" t="str">
        <f t="shared" si="20"/>
        <v>＠</v>
      </c>
      <c r="AJ96" s="5">
        <f>IF(AI96="＠",0,IF(COUNTIF($AI$10:AI96,AI96)&gt;=2,0,1))</f>
        <v>0</v>
      </c>
      <c r="AK96" s="5" t="str">
        <f t="shared" si="21"/>
        <v>＠</v>
      </c>
      <c r="AL96" s="5">
        <f>IF(AK96="＠",0,IF(COUNTIF($AK$10:AK96,AK96)&gt;=2,0,1))</f>
        <v>0</v>
      </c>
      <c r="AM96" s="5" t="str">
        <f t="shared" si="22"/>
        <v>＠</v>
      </c>
      <c r="AN96" s="5">
        <f>IF(AM96="＠",0,IF(COUNTIF($AM$10:AM96,AM96)&gt;=2,0,1))</f>
        <v>0</v>
      </c>
      <c r="AO96" s="11"/>
    </row>
    <row r="97" spans="1:41" ht="21.95" customHeight="1">
      <c r="A97" s="3">
        <f t="shared" si="23"/>
        <v>2</v>
      </c>
      <c r="B97" s="3" t="str">
        <f t="shared" si="12"/>
        <v/>
      </c>
      <c r="C97" s="111">
        <v>88</v>
      </c>
      <c r="D97" s="104"/>
      <c r="E97" s="105"/>
      <c r="F97" s="106"/>
      <c r="G97" s="108"/>
      <c r="H97" s="108"/>
      <c r="I97" s="104"/>
      <c r="J97" s="109"/>
      <c r="K97" s="104"/>
      <c r="L97" s="104"/>
      <c r="M97" s="107"/>
      <c r="N97" s="104"/>
      <c r="O97" s="107"/>
      <c r="P97" s="107"/>
      <c r="Q97" s="108"/>
      <c r="R97" s="108"/>
      <c r="S97" s="108"/>
      <c r="T97" s="108"/>
      <c r="U97" s="7"/>
      <c r="V97" s="5" t="str">
        <f t="shared" si="13"/>
        <v/>
      </c>
      <c r="W97" s="5" t="str">
        <f t="shared" si="14"/>
        <v/>
      </c>
      <c r="X97" s="7"/>
      <c r="Y97" s="123" t="str">
        <f t="shared" si="15"/>
        <v/>
      </c>
      <c r="Z97" s="7"/>
      <c r="AA97" s="5" t="str">
        <f t="shared" si="16"/>
        <v/>
      </c>
      <c r="AB97" s="5" t="str">
        <f t="shared" si="17"/>
        <v/>
      </c>
      <c r="AC97" s="5" t="str">
        <f t="shared" si="18"/>
        <v/>
      </c>
      <c r="AD97" s="7"/>
      <c r="AG97" s="5" t="str">
        <f t="shared" si="19"/>
        <v>＠</v>
      </c>
      <c r="AH97" s="5">
        <f>IF(AG97="＠",0,IF(COUNTIF($AG$10:AG97,AG97)&gt;=2,0,1))</f>
        <v>0</v>
      </c>
      <c r="AI97" s="5" t="str">
        <f t="shared" si="20"/>
        <v>＠</v>
      </c>
      <c r="AJ97" s="5">
        <f>IF(AI97="＠",0,IF(COUNTIF($AI$10:AI97,AI97)&gt;=2,0,1))</f>
        <v>0</v>
      </c>
      <c r="AK97" s="5" t="str">
        <f t="shared" si="21"/>
        <v>＠</v>
      </c>
      <c r="AL97" s="5">
        <f>IF(AK97="＠",0,IF(COUNTIF($AK$10:AK97,AK97)&gt;=2,0,1))</f>
        <v>0</v>
      </c>
      <c r="AM97" s="5" t="str">
        <f t="shared" si="22"/>
        <v>＠</v>
      </c>
      <c r="AN97" s="5">
        <f>IF(AM97="＠",0,IF(COUNTIF($AM$10:AM97,AM97)&gt;=2,0,1))</f>
        <v>0</v>
      </c>
      <c r="AO97" s="11"/>
    </row>
    <row r="98" spans="1:41" ht="21.95" customHeight="1">
      <c r="A98" s="3">
        <f t="shared" si="23"/>
        <v>2</v>
      </c>
      <c r="B98" s="3" t="str">
        <f t="shared" si="12"/>
        <v/>
      </c>
      <c r="C98" s="111">
        <v>89</v>
      </c>
      <c r="D98" s="104"/>
      <c r="E98" s="105"/>
      <c r="F98" s="106"/>
      <c r="G98" s="108"/>
      <c r="H98" s="108"/>
      <c r="I98" s="104"/>
      <c r="J98" s="109"/>
      <c r="K98" s="104"/>
      <c r="L98" s="104"/>
      <c r="M98" s="107"/>
      <c r="N98" s="104"/>
      <c r="O98" s="107"/>
      <c r="P98" s="107"/>
      <c r="Q98" s="108"/>
      <c r="R98" s="108"/>
      <c r="S98" s="108"/>
      <c r="T98" s="108"/>
      <c r="U98" s="7"/>
      <c r="V98" s="5" t="str">
        <f t="shared" si="13"/>
        <v/>
      </c>
      <c r="W98" s="5" t="str">
        <f t="shared" si="14"/>
        <v/>
      </c>
      <c r="X98" s="7"/>
      <c r="Y98" s="123" t="str">
        <f t="shared" si="15"/>
        <v/>
      </c>
      <c r="Z98" s="7"/>
      <c r="AA98" s="5" t="str">
        <f t="shared" si="16"/>
        <v/>
      </c>
      <c r="AB98" s="5" t="str">
        <f t="shared" si="17"/>
        <v/>
      </c>
      <c r="AC98" s="5" t="str">
        <f t="shared" si="18"/>
        <v/>
      </c>
      <c r="AD98" s="7"/>
      <c r="AG98" s="5" t="str">
        <f t="shared" si="19"/>
        <v>＠</v>
      </c>
      <c r="AH98" s="5">
        <f>IF(AG98="＠",0,IF(COUNTIF($AG$10:AG98,AG98)&gt;=2,0,1))</f>
        <v>0</v>
      </c>
      <c r="AI98" s="5" t="str">
        <f t="shared" si="20"/>
        <v>＠</v>
      </c>
      <c r="AJ98" s="5">
        <f>IF(AI98="＠",0,IF(COUNTIF($AI$10:AI98,AI98)&gt;=2,0,1))</f>
        <v>0</v>
      </c>
      <c r="AK98" s="5" t="str">
        <f t="shared" si="21"/>
        <v>＠</v>
      </c>
      <c r="AL98" s="5">
        <f>IF(AK98="＠",0,IF(COUNTIF($AK$10:AK98,AK98)&gt;=2,0,1))</f>
        <v>0</v>
      </c>
      <c r="AM98" s="5" t="str">
        <f t="shared" si="22"/>
        <v>＠</v>
      </c>
      <c r="AN98" s="5">
        <f>IF(AM98="＠",0,IF(COUNTIF($AM$10:AM98,AM98)&gt;=2,0,1))</f>
        <v>0</v>
      </c>
      <c r="AO98" s="11"/>
    </row>
    <row r="99" spans="1:41" ht="21.95" customHeight="1">
      <c r="A99" s="3">
        <f t="shared" si="23"/>
        <v>2</v>
      </c>
      <c r="B99" s="3" t="str">
        <f t="shared" si="12"/>
        <v/>
      </c>
      <c r="C99" s="111">
        <v>90</v>
      </c>
      <c r="D99" s="104"/>
      <c r="E99" s="105"/>
      <c r="F99" s="106"/>
      <c r="G99" s="108"/>
      <c r="H99" s="108"/>
      <c r="I99" s="104"/>
      <c r="J99" s="109"/>
      <c r="K99" s="104"/>
      <c r="L99" s="104"/>
      <c r="M99" s="107"/>
      <c r="N99" s="104"/>
      <c r="O99" s="107"/>
      <c r="P99" s="107"/>
      <c r="Q99" s="108"/>
      <c r="R99" s="108"/>
      <c r="S99" s="108"/>
      <c r="T99" s="108"/>
      <c r="U99" s="7"/>
      <c r="V99" s="5" t="str">
        <f t="shared" si="13"/>
        <v/>
      </c>
      <c r="W99" s="5" t="str">
        <f t="shared" si="14"/>
        <v/>
      </c>
      <c r="X99" s="7"/>
      <c r="Y99" s="123" t="str">
        <f t="shared" si="15"/>
        <v/>
      </c>
      <c r="Z99" s="7"/>
      <c r="AA99" s="5" t="str">
        <f t="shared" si="16"/>
        <v/>
      </c>
      <c r="AB99" s="5" t="str">
        <f t="shared" si="17"/>
        <v/>
      </c>
      <c r="AC99" s="5" t="str">
        <f t="shared" si="18"/>
        <v/>
      </c>
      <c r="AD99" s="7"/>
      <c r="AG99" s="5" t="str">
        <f t="shared" si="19"/>
        <v>＠</v>
      </c>
      <c r="AH99" s="5">
        <f>IF(AG99="＠",0,IF(COUNTIF($AG$10:AG99,AG99)&gt;=2,0,1))</f>
        <v>0</v>
      </c>
      <c r="AI99" s="5" t="str">
        <f t="shared" si="20"/>
        <v>＠</v>
      </c>
      <c r="AJ99" s="5">
        <f>IF(AI99="＠",0,IF(COUNTIF($AI$10:AI99,AI99)&gt;=2,0,1))</f>
        <v>0</v>
      </c>
      <c r="AK99" s="5" t="str">
        <f t="shared" si="21"/>
        <v>＠</v>
      </c>
      <c r="AL99" s="5">
        <f>IF(AK99="＠",0,IF(COUNTIF($AK$10:AK99,AK99)&gt;=2,0,1))</f>
        <v>0</v>
      </c>
      <c r="AM99" s="5" t="str">
        <f t="shared" si="22"/>
        <v>＠</v>
      </c>
      <c r="AN99" s="5">
        <f>IF(AM99="＠",0,IF(COUNTIF($AM$10:AM99,AM99)&gt;=2,0,1))</f>
        <v>0</v>
      </c>
      <c r="AO99" s="11"/>
    </row>
    <row r="100" spans="1:41" ht="21.95" customHeight="1">
      <c r="A100" s="3">
        <f t="shared" si="23"/>
        <v>2</v>
      </c>
      <c r="B100" s="3" t="str">
        <f t="shared" si="12"/>
        <v/>
      </c>
      <c r="C100" s="111">
        <v>91</v>
      </c>
      <c r="D100" s="104"/>
      <c r="E100" s="105"/>
      <c r="F100" s="106"/>
      <c r="G100" s="108"/>
      <c r="H100" s="108"/>
      <c r="I100" s="104"/>
      <c r="J100" s="109"/>
      <c r="K100" s="104"/>
      <c r="L100" s="104"/>
      <c r="M100" s="107"/>
      <c r="N100" s="104"/>
      <c r="O100" s="107"/>
      <c r="P100" s="107"/>
      <c r="Q100" s="108"/>
      <c r="R100" s="108"/>
      <c r="S100" s="108"/>
      <c r="T100" s="108"/>
      <c r="U100" s="7"/>
      <c r="V100" s="5" t="str">
        <f t="shared" si="13"/>
        <v/>
      </c>
      <c r="W100" s="5" t="str">
        <f t="shared" si="14"/>
        <v/>
      </c>
      <c r="X100" s="7"/>
      <c r="Y100" s="123" t="str">
        <f t="shared" si="15"/>
        <v/>
      </c>
      <c r="Z100" s="7"/>
      <c r="AA100" s="5" t="str">
        <f t="shared" si="16"/>
        <v/>
      </c>
      <c r="AB100" s="5" t="str">
        <f t="shared" si="17"/>
        <v/>
      </c>
      <c r="AC100" s="5" t="str">
        <f t="shared" si="18"/>
        <v/>
      </c>
      <c r="AD100" s="7"/>
      <c r="AG100" s="5" t="str">
        <f t="shared" si="19"/>
        <v>＠</v>
      </c>
      <c r="AH100" s="5">
        <f>IF(AG100="＠",0,IF(COUNTIF($AG$10:AG100,AG100)&gt;=2,0,1))</f>
        <v>0</v>
      </c>
      <c r="AI100" s="5" t="str">
        <f t="shared" si="20"/>
        <v>＠</v>
      </c>
      <c r="AJ100" s="5">
        <f>IF(AI100="＠",0,IF(COUNTIF($AI$10:AI100,AI100)&gt;=2,0,1))</f>
        <v>0</v>
      </c>
      <c r="AK100" s="5" t="str">
        <f t="shared" si="21"/>
        <v>＠</v>
      </c>
      <c r="AL100" s="5">
        <f>IF(AK100="＠",0,IF(COUNTIF($AK$10:AK100,AK100)&gt;=2,0,1))</f>
        <v>0</v>
      </c>
      <c r="AM100" s="5" t="str">
        <f t="shared" si="22"/>
        <v>＠</v>
      </c>
      <c r="AN100" s="5">
        <f>IF(AM100="＠",0,IF(COUNTIF($AM$10:AM100,AM100)&gt;=2,0,1))</f>
        <v>0</v>
      </c>
      <c r="AO100" s="11"/>
    </row>
    <row r="101" spans="1:41" ht="21.95" customHeight="1">
      <c r="A101" s="3">
        <f t="shared" si="23"/>
        <v>2</v>
      </c>
      <c r="B101" s="3" t="str">
        <f t="shared" si="12"/>
        <v/>
      </c>
      <c r="C101" s="111">
        <v>92</v>
      </c>
      <c r="D101" s="104"/>
      <c r="E101" s="105"/>
      <c r="F101" s="106"/>
      <c r="G101" s="108"/>
      <c r="H101" s="108"/>
      <c r="I101" s="104"/>
      <c r="J101" s="109"/>
      <c r="K101" s="104"/>
      <c r="L101" s="104"/>
      <c r="M101" s="107"/>
      <c r="N101" s="104"/>
      <c r="O101" s="107"/>
      <c r="P101" s="107"/>
      <c r="Q101" s="108"/>
      <c r="R101" s="108"/>
      <c r="S101" s="108"/>
      <c r="T101" s="108"/>
      <c r="U101" s="7"/>
      <c r="V101" s="5" t="str">
        <f t="shared" si="13"/>
        <v/>
      </c>
      <c r="W101" s="5" t="str">
        <f t="shared" si="14"/>
        <v/>
      </c>
      <c r="X101" s="7"/>
      <c r="Y101" s="123" t="str">
        <f t="shared" si="15"/>
        <v/>
      </c>
      <c r="Z101" s="7"/>
      <c r="AA101" s="5" t="str">
        <f t="shared" si="16"/>
        <v/>
      </c>
      <c r="AB101" s="5" t="str">
        <f t="shared" si="17"/>
        <v/>
      </c>
      <c r="AC101" s="5" t="str">
        <f t="shared" si="18"/>
        <v/>
      </c>
      <c r="AD101" s="7"/>
      <c r="AG101" s="5" t="str">
        <f t="shared" si="19"/>
        <v>＠</v>
      </c>
      <c r="AH101" s="5">
        <f>IF(AG101="＠",0,IF(COUNTIF($AG$10:AG101,AG101)&gt;=2,0,1))</f>
        <v>0</v>
      </c>
      <c r="AI101" s="5" t="str">
        <f t="shared" si="20"/>
        <v>＠</v>
      </c>
      <c r="AJ101" s="5">
        <f>IF(AI101="＠",0,IF(COUNTIF($AI$10:AI101,AI101)&gt;=2,0,1))</f>
        <v>0</v>
      </c>
      <c r="AK101" s="5" t="str">
        <f t="shared" si="21"/>
        <v>＠</v>
      </c>
      <c r="AL101" s="5">
        <f>IF(AK101="＠",0,IF(COUNTIF($AK$10:AK101,AK101)&gt;=2,0,1))</f>
        <v>0</v>
      </c>
      <c r="AM101" s="5" t="str">
        <f t="shared" si="22"/>
        <v>＠</v>
      </c>
      <c r="AN101" s="5">
        <f>IF(AM101="＠",0,IF(COUNTIF($AM$10:AM101,AM101)&gt;=2,0,1))</f>
        <v>0</v>
      </c>
      <c r="AO101" s="11"/>
    </row>
    <row r="102" spans="1:41" ht="21.95" customHeight="1">
      <c r="A102" s="3">
        <f t="shared" si="23"/>
        <v>2</v>
      </c>
      <c r="B102" s="3" t="str">
        <f t="shared" si="12"/>
        <v/>
      </c>
      <c r="C102" s="111">
        <v>93</v>
      </c>
      <c r="D102" s="104"/>
      <c r="E102" s="105"/>
      <c r="F102" s="106"/>
      <c r="G102" s="108"/>
      <c r="H102" s="108"/>
      <c r="I102" s="104"/>
      <c r="J102" s="109"/>
      <c r="K102" s="104"/>
      <c r="L102" s="104"/>
      <c r="M102" s="107"/>
      <c r="N102" s="104"/>
      <c r="O102" s="107"/>
      <c r="P102" s="107"/>
      <c r="Q102" s="108"/>
      <c r="R102" s="108"/>
      <c r="S102" s="108"/>
      <c r="T102" s="108"/>
      <c r="U102" s="7"/>
      <c r="V102" s="5" t="str">
        <f t="shared" si="13"/>
        <v/>
      </c>
      <c r="W102" s="5" t="str">
        <f t="shared" si="14"/>
        <v/>
      </c>
      <c r="X102" s="7"/>
      <c r="Y102" s="123" t="str">
        <f t="shared" si="15"/>
        <v/>
      </c>
      <c r="Z102" s="7"/>
      <c r="AA102" s="5" t="str">
        <f t="shared" si="16"/>
        <v/>
      </c>
      <c r="AB102" s="5" t="str">
        <f t="shared" si="17"/>
        <v/>
      </c>
      <c r="AC102" s="5" t="str">
        <f t="shared" si="18"/>
        <v/>
      </c>
      <c r="AD102" s="7"/>
      <c r="AG102" s="5" t="str">
        <f t="shared" si="19"/>
        <v>＠</v>
      </c>
      <c r="AH102" s="5">
        <f>IF(AG102="＠",0,IF(COUNTIF($AG$10:AG102,AG102)&gt;=2,0,1))</f>
        <v>0</v>
      </c>
      <c r="AI102" s="5" t="str">
        <f t="shared" si="20"/>
        <v>＠</v>
      </c>
      <c r="AJ102" s="5">
        <f>IF(AI102="＠",0,IF(COUNTIF($AI$10:AI102,AI102)&gt;=2,0,1))</f>
        <v>0</v>
      </c>
      <c r="AK102" s="5" t="str">
        <f t="shared" si="21"/>
        <v>＠</v>
      </c>
      <c r="AL102" s="5">
        <f>IF(AK102="＠",0,IF(COUNTIF($AK$10:AK102,AK102)&gt;=2,0,1))</f>
        <v>0</v>
      </c>
      <c r="AM102" s="5" t="str">
        <f t="shared" si="22"/>
        <v>＠</v>
      </c>
      <c r="AN102" s="5">
        <f>IF(AM102="＠",0,IF(COUNTIF($AM$10:AM102,AM102)&gt;=2,0,1))</f>
        <v>0</v>
      </c>
      <c r="AO102" s="11"/>
    </row>
    <row r="103" spans="1:41" ht="21.95" customHeight="1">
      <c r="A103" s="3">
        <f t="shared" si="23"/>
        <v>2</v>
      </c>
      <c r="B103" s="3" t="str">
        <f t="shared" si="12"/>
        <v/>
      </c>
      <c r="C103" s="111">
        <v>94</v>
      </c>
      <c r="D103" s="104"/>
      <c r="E103" s="105"/>
      <c r="F103" s="106"/>
      <c r="G103" s="108"/>
      <c r="H103" s="108"/>
      <c r="I103" s="104"/>
      <c r="J103" s="109"/>
      <c r="K103" s="104"/>
      <c r="L103" s="104"/>
      <c r="M103" s="107"/>
      <c r="N103" s="104"/>
      <c r="O103" s="107"/>
      <c r="P103" s="107"/>
      <c r="Q103" s="108"/>
      <c r="R103" s="108"/>
      <c r="S103" s="108"/>
      <c r="T103" s="108"/>
      <c r="U103" s="7"/>
      <c r="V103" s="5" t="str">
        <f t="shared" si="13"/>
        <v/>
      </c>
      <c r="W103" s="5" t="str">
        <f t="shared" si="14"/>
        <v/>
      </c>
      <c r="X103" s="7"/>
      <c r="Y103" s="123" t="str">
        <f t="shared" si="15"/>
        <v/>
      </c>
      <c r="Z103" s="7"/>
      <c r="AA103" s="5" t="str">
        <f t="shared" si="16"/>
        <v/>
      </c>
      <c r="AB103" s="5" t="str">
        <f t="shared" si="17"/>
        <v/>
      </c>
      <c r="AC103" s="5" t="str">
        <f t="shared" si="18"/>
        <v/>
      </c>
      <c r="AD103" s="7"/>
      <c r="AG103" s="5" t="str">
        <f t="shared" si="19"/>
        <v>＠</v>
      </c>
      <c r="AH103" s="5">
        <f>IF(AG103="＠",0,IF(COUNTIF($AG$10:AG103,AG103)&gt;=2,0,1))</f>
        <v>0</v>
      </c>
      <c r="AI103" s="5" t="str">
        <f t="shared" si="20"/>
        <v>＠</v>
      </c>
      <c r="AJ103" s="5">
        <f>IF(AI103="＠",0,IF(COUNTIF($AI$10:AI103,AI103)&gt;=2,0,1))</f>
        <v>0</v>
      </c>
      <c r="AK103" s="5" t="str">
        <f t="shared" si="21"/>
        <v>＠</v>
      </c>
      <c r="AL103" s="5">
        <f>IF(AK103="＠",0,IF(COUNTIF($AK$10:AK103,AK103)&gt;=2,0,1))</f>
        <v>0</v>
      </c>
      <c r="AM103" s="5" t="str">
        <f t="shared" si="22"/>
        <v>＠</v>
      </c>
      <c r="AN103" s="5">
        <f>IF(AM103="＠",0,IF(COUNTIF($AM$10:AM103,AM103)&gt;=2,0,1))</f>
        <v>0</v>
      </c>
      <c r="AO103" s="11"/>
    </row>
    <row r="104" spans="1:41" ht="21.95" customHeight="1">
      <c r="A104" s="3">
        <f t="shared" si="23"/>
        <v>2</v>
      </c>
      <c r="B104" s="3" t="str">
        <f t="shared" si="12"/>
        <v/>
      </c>
      <c r="C104" s="111">
        <v>95</v>
      </c>
      <c r="D104" s="104"/>
      <c r="E104" s="105"/>
      <c r="F104" s="106"/>
      <c r="G104" s="108"/>
      <c r="H104" s="108"/>
      <c r="I104" s="104"/>
      <c r="J104" s="109"/>
      <c r="K104" s="104"/>
      <c r="L104" s="104"/>
      <c r="M104" s="107"/>
      <c r="N104" s="104"/>
      <c r="O104" s="107"/>
      <c r="P104" s="107"/>
      <c r="Q104" s="108"/>
      <c r="R104" s="108"/>
      <c r="S104" s="108"/>
      <c r="T104" s="108"/>
      <c r="U104" s="7"/>
      <c r="V104" s="5" t="str">
        <f t="shared" si="13"/>
        <v/>
      </c>
      <c r="W104" s="5" t="str">
        <f t="shared" si="14"/>
        <v/>
      </c>
      <c r="X104" s="7"/>
      <c r="Y104" s="123" t="str">
        <f t="shared" si="15"/>
        <v/>
      </c>
      <c r="Z104" s="7"/>
      <c r="AA104" s="5" t="str">
        <f t="shared" si="16"/>
        <v/>
      </c>
      <c r="AB104" s="5" t="str">
        <f t="shared" si="17"/>
        <v/>
      </c>
      <c r="AC104" s="5" t="str">
        <f t="shared" si="18"/>
        <v/>
      </c>
      <c r="AD104" s="7"/>
      <c r="AG104" s="5" t="str">
        <f t="shared" si="19"/>
        <v>＠</v>
      </c>
      <c r="AH104" s="5">
        <f>IF(AG104="＠",0,IF(COUNTIF($AG$10:AG104,AG104)&gt;=2,0,1))</f>
        <v>0</v>
      </c>
      <c r="AI104" s="5" t="str">
        <f t="shared" si="20"/>
        <v>＠</v>
      </c>
      <c r="AJ104" s="5">
        <f>IF(AI104="＠",0,IF(COUNTIF($AI$10:AI104,AI104)&gt;=2,0,1))</f>
        <v>0</v>
      </c>
      <c r="AK104" s="5" t="str">
        <f t="shared" si="21"/>
        <v>＠</v>
      </c>
      <c r="AL104" s="5">
        <f>IF(AK104="＠",0,IF(COUNTIF($AK$10:AK104,AK104)&gt;=2,0,1))</f>
        <v>0</v>
      </c>
      <c r="AM104" s="5" t="str">
        <f t="shared" si="22"/>
        <v>＠</v>
      </c>
      <c r="AN104" s="5">
        <f>IF(AM104="＠",0,IF(COUNTIF($AM$10:AM104,AM104)&gt;=2,0,1))</f>
        <v>0</v>
      </c>
      <c r="AO104" s="11"/>
    </row>
    <row r="105" spans="1:41" ht="21.95" customHeight="1">
      <c r="A105" s="3">
        <f t="shared" si="23"/>
        <v>2</v>
      </c>
      <c r="B105" s="3" t="str">
        <f t="shared" si="12"/>
        <v/>
      </c>
      <c r="C105" s="111">
        <v>96</v>
      </c>
      <c r="D105" s="104"/>
      <c r="E105" s="105"/>
      <c r="F105" s="106"/>
      <c r="G105" s="108"/>
      <c r="H105" s="108"/>
      <c r="I105" s="104"/>
      <c r="J105" s="109"/>
      <c r="K105" s="104"/>
      <c r="L105" s="104"/>
      <c r="M105" s="107"/>
      <c r="N105" s="104"/>
      <c r="O105" s="107"/>
      <c r="P105" s="107"/>
      <c r="Q105" s="108"/>
      <c r="R105" s="108"/>
      <c r="S105" s="108"/>
      <c r="T105" s="108"/>
      <c r="U105" s="7"/>
      <c r="V105" s="5" t="str">
        <f t="shared" si="13"/>
        <v/>
      </c>
      <c r="W105" s="5" t="str">
        <f t="shared" si="14"/>
        <v/>
      </c>
      <c r="X105" s="7"/>
      <c r="Y105" s="123" t="str">
        <f t="shared" si="15"/>
        <v/>
      </c>
      <c r="Z105" s="7"/>
      <c r="AA105" s="5" t="str">
        <f t="shared" si="16"/>
        <v/>
      </c>
      <c r="AB105" s="5" t="str">
        <f t="shared" si="17"/>
        <v/>
      </c>
      <c r="AC105" s="5" t="str">
        <f t="shared" si="18"/>
        <v/>
      </c>
      <c r="AD105" s="7"/>
      <c r="AG105" s="5" t="str">
        <f t="shared" si="19"/>
        <v>＠</v>
      </c>
      <c r="AH105" s="5">
        <f>IF(AG105="＠",0,IF(COUNTIF($AG$10:AG105,AG105)&gt;=2,0,1))</f>
        <v>0</v>
      </c>
      <c r="AI105" s="5" t="str">
        <f t="shared" si="20"/>
        <v>＠</v>
      </c>
      <c r="AJ105" s="5">
        <f>IF(AI105="＠",0,IF(COUNTIF($AI$10:AI105,AI105)&gt;=2,0,1))</f>
        <v>0</v>
      </c>
      <c r="AK105" s="5" t="str">
        <f t="shared" si="21"/>
        <v>＠</v>
      </c>
      <c r="AL105" s="5">
        <f>IF(AK105="＠",0,IF(COUNTIF($AK$10:AK105,AK105)&gt;=2,0,1))</f>
        <v>0</v>
      </c>
      <c r="AM105" s="5" t="str">
        <f t="shared" si="22"/>
        <v>＠</v>
      </c>
      <c r="AN105" s="5">
        <f>IF(AM105="＠",0,IF(COUNTIF($AM$10:AM105,AM105)&gt;=2,0,1))</f>
        <v>0</v>
      </c>
      <c r="AO105" s="11"/>
    </row>
    <row r="106" spans="1:41" ht="21.95" customHeight="1">
      <c r="A106" s="3">
        <f t="shared" si="23"/>
        <v>2</v>
      </c>
      <c r="B106" s="3" t="str">
        <f t="shared" si="12"/>
        <v/>
      </c>
      <c r="C106" s="111">
        <v>97</v>
      </c>
      <c r="D106" s="104"/>
      <c r="E106" s="105"/>
      <c r="F106" s="106"/>
      <c r="G106" s="108"/>
      <c r="H106" s="108"/>
      <c r="I106" s="104"/>
      <c r="J106" s="109"/>
      <c r="K106" s="104"/>
      <c r="L106" s="104"/>
      <c r="M106" s="107"/>
      <c r="N106" s="104"/>
      <c r="O106" s="107"/>
      <c r="P106" s="107"/>
      <c r="Q106" s="108"/>
      <c r="R106" s="108"/>
      <c r="S106" s="108"/>
      <c r="T106" s="108"/>
      <c r="U106" s="7"/>
      <c r="V106" s="5" t="str">
        <f t="shared" si="13"/>
        <v/>
      </c>
      <c r="W106" s="5" t="str">
        <f t="shared" si="14"/>
        <v/>
      </c>
      <c r="X106" s="7"/>
      <c r="Y106" s="123" t="str">
        <f t="shared" si="15"/>
        <v/>
      </c>
      <c r="Z106" s="7"/>
      <c r="AA106" s="5" t="str">
        <f t="shared" si="16"/>
        <v/>
      </c>
      <c r="AB106" s="5" t="str">
        <f t="shared" si="17"/>
        <v/>
      </c>
      <c r="AC106" s="5" t="str">
        <f t="shared" si="18"/>
        <v/>
      </c>
      <c r="AD106" s="7"/>
      <c r="AG106" s="5" t="str">
        <f t="shared" si="19"/>
        <v>＠</v>
      </c>
      <c r="AH106" s="5">
        <f>IF(AG106="＠",0,IF(COUNTIF($AG$10:AG106,AG106)&gt;=2,0,1))</f>
        <v>0</v>
      </c>
      <c r="AI106" s="5" t="str">
        <f t="shared" si="20"/>
        <v>＠</v>
      </c>
      <c r="AJ106" s="5">
        <f>IF(AI106="＠",0,IF(COUNTIF($AI$10:AI106,AI106)&gt;=2,0,1))</f>
        <v>0</v>
      </c>
      <c r="AK106" s="5" t="str">
        <f t="shared" si="21"/>
        <v>＠</v>
      </c>
      <c r="AL106" s="5">
        <f>IF(AK106="＠",0,IF(COUNTIF($AK$10:AK106,AK106)&gt;=2,0,1))</f>
        <v>0</v>
      </c>
      <c r="AM106" s="5" t="str">
        <f t="shared" si="22"/>
        <v>＠</v>
      </c>
      <c r="AN106" s="5">
        <f>IF(AM106="＠",0,IF(COUNTIF($AM$10:AM106,AM106)&gt;=2,0,1))</f>
        <v>0</v>
      </c>
      <c r="AO106" s="11"/>
    </row>
    <row r="107" spans="1:41" ht="21.95" customHeight="1">
      <c r="A107" s="3">
        <f t="shared" si="23"/>
        <v>2</v>
      </c>
      <c r="B107" s="3" t="str">
        <f t="shared" si="12"/>
        <v/>
      </c>
      <c r="C107" s="111">
        <v>98</v>
      </c>
      <c r="D107" s="104"/>
      <c r="E107" s="105"/>
      <c r="F107" s="106"/>
      <c r="G107" s="108"/>
      <c r="H107" s="108"/>
      <c r="I107" s="104"/>
      <c r="J107" s="109"/>
      <c r="K107" s="104"/>
      <c r="L107" s="104"/>
      <c r="M107" s="107"/>
      <c r="N107" s="104"/>
      <c r="O107" s="107"/>
      <c r="P107" s="107"/>
      <c r="Q107" s="108"/>
      <c r="R107" s="108"/>
      <c r="S107" s="108"/>
      <c r="T107" s="108"/>
      <c r="U107" s="7"/>
      <c r="V107" s="5" t="str">
        <f t="shared" si="13"/>
        <v/>
      </c>
      <c r="W107" s="5" t="str">
        <f t="shared" si="14"/>
        <v/>
      </c>
      <c r="X107" s="7"/>
      <c r="Y107" s="123" t="str">
        <f t="shared" si="15"/>
        <v/>
      </c>
      <c r="Z107" s="7"/>
      <c r="AA107" s="5" t="str">
        <f t="shared" si="16"/>
        <v/>
      </c>
      <c r="AB107" s="5" t="str">
        <f t="shared" si="17"/>
        <v/>
      </c>
      <c r="AC107" s="5" t="str">
        <f t="shared" si="18"/>
        <v/>
      </c>
      <c r="AD107" s="7"/>
      <c r="AG107" s="5" t="str">
        <f t="shared" si="19"/>
        <v>＠</v>
      </c>
      <c r="AH107" s="5">
        <f>IF(AG107="＠",0,IF(COUNTIF($AG$10:AG107,AG107)&gt;=2,0,1))</f>
        <v>0</v>
      </c>
      <c r="AI107" s="5" t="str">
        <f t="shared" si="20"/>
        <v>＠</v>
      </c>
      <c r="AJ107" s="5">
        <f>IF(AI107="＠",0,IF(COUNTIF($AI$10:AI107,AI107)&gt;=2,0,1))</f>
        <v>0</v>
      </c>
      <c r="AK107" s="5" t="str">
        <f t="shared" si="21"/>
        <v>＠</v>
      </c>
      <c r="AL107" s="5">
        <f>IF(AK107="＠",0,IF(COUNTIF($AK$10:AK107,AK107)&gt;=2,0,1))</f>
        <v>0</v>
      </c>
      <c r="AM107" s="5" t="str">
        <f t="shared" si="22"/>
        <v>＠</v>
      </c>
      <c r="AN107" s="5">
        <f>IF(AM107="＠",0,IF(COUNTIF($AM$10:AM107,AM107)&gt;=2,0,1))</f>
        <v>0</v>
      </c>
      <c r="AO107" s="11"/>
    </row>
    <row r="108" spans="1:41" ht="21.95" customHeight="1">
      <c r="A108" s="3">
        <f t="shared" si="23"/>
        <v>2</v>
      </c>
      <c r="B108" s="3" t="str">
        <f t="shared" si="12"/>
        <v/>
      </c>
      <c r="C108" s="111">
        <v>99</v>
      </c>
      <c r="D108" s="104"/>
      <c r="E108" s="105"/>
      <c r="F108" s="106"/>
      <c r="G108" s="108"/>
      <c r="H108" s="108"/>
      <c r="I108" s="104"/>
      <c r="J108" s="109"/>
      <c r="K108" s="104"/>
      <c r="L108" s="104"/>
      <c r="M108" s="107"/>
      <c r="N108" s="104"/>
      <c r="O108" s="107"/>
      <c r="P108" s="107"/>
      <c r="Q108" s="108"/>
      <c r="R108" s="108"/>
      <c r="S108" s="108"/>
      <c r="T108" s="108"/>
      <c r="U108" s="7"/>
      <c r="V108" s="5" t="str">
        <f t="shared" si="13"/>
        <v/>
      </c>
      <c r="W108" s="5" t="str">
        <f t="shared" si="14"/>
        <v/>
      </c>
      <c r="X108" s="7"/>
      <c r="Y108" s="123" t="str">
        <f t="shared" si="15"/>
        <v/>
      </c>
      <c r="Z108" s="7"/>
      <c r="AA108" s="5" t="str">
        <f t="shared" si="16"/>
        <v/>
      </c>
      <c r="AB108" s="5" t="str">
        <f t="shared" si="17"/>
        <v/>
      </c>
      <c r="AC108" s="5" t="str">
        <f t="shared" si="18"/>
        <v/>
      </c>
      <c r="AD108" s="7"/>
      <c r="AG108" s="5" t="str">
        <f t="shared" si="19"/>
        <v>＠</v>
      </c>
      <c r="AH108" s="5">
        <f>IF(AG108="＠",0,IF(COUNTIF($AG$10:AG108,AG108)&gt;=2,0,1))</f>
        <v>0</v>
      </c>
      <c r="AI108" s="5" t="str">
        <f t="shared" si="20"/>
        <v>＠</v>
      </c>
      <c r="AJ108" s="5">
        <f>IF(AI108="＠",0,IF(COUNTIF($AI$10:AI108,AI108)&gt;=2,0,1))</f>
        <v>0</v>
      </c>
      <c r="AK108" s="5" t="str">
        <f t="shared" si="21"/>
        <v>＠</v>
      </c>
      <c r="AL108" s="5">
        <f>IF(AK108="＠",0,IF(COUNTIF($AK$10:AK108,AK108)&gt;=2,0,1))</f>
        <v>0</v>
      </c>
      <c r="AM108" s="5" t="str">
        <f t="shared" si="22"/>
        <v>＠</v>
      </c>
      <c r="AN108" s="5">
        <f>IF(AM108="＠",0,IF(COUNTIF($AM$10:AM108,AM108)&gt;=2,0,1))</f>
        <v>0</v>
      </c>
      <c r="AO108" s="11"/>
    </row>
    <row r="109" spans="1:41" ht="21.95" customHeight="1">
      <c r="A109" s="3">
        <f t="shared" si="23"/>
        <v>2</v>
      </c>
      <c r="B109" s="3" t="str">
        <f t="shared" si="12"/>
        <v/>
      </c>
      <c r="C109" s="111">
        <v>100</v>
      </c>
      <c r="D109" s="104"/>
      <c r="E109" s="105"/>
      <c r="F109" s="106"/>
      <c r="G109" s="108"/>
      <c r="H109" s="108"/>
      <c r="I109" s="104"/>
      <c r="J109" s="109"/>
      <c r="K109" s="104"/>
      <c r="L109" s="104"/>
      <c r="M109" s="107"/>
      <c r="N109" s="104"/>
      <c r="O109" s="107"/>
      <c r="P109" s="107"/>
      <c r="Q109" s="108"/>
      <c r="R109" s="108"/>
      <c r="S109" s="108"/>
      <c r="T109" s="108"/>
      <c r="U109" s="7"/>
      <c r="V109" s="5" t="str">
        <f t="shared" si="13"/>
        <v/>
      </c>
      <c r="W109" s="5" t="str">
        <f t="shared" si="14"/>
        <v/>
      </c>
      <c r="X109" s="7"/>
      <c r="Y109" s="123" t="str">
        <f t="shared" si="15"/>
        <v/>
      </c>
      <c r="Z109" s="7"/>
      <c r="AA109" s="5" t="str">
        <f t="shared" si="16"/>
        <v/>
      </c>
      <c r="AB109" s="5" t="str">
        <f t="shared" si="17"/>
        <v/>
      </c>
      <c r="AC109" s="5" t="str">
        <f t="shared" si="18"/>
        <v/>
      </c>
      <c r="AD109" s="7"/>
      <c r="AG109" s="5" t="str">
        <f t="shared" si="19"/>
        <v>＠</v>
      </c>
      <c r="AH109" s="5">
        <f>IF(AG109="＠",0,IF(COUNTIF($AG$10:AG109,AG109)&gt;=2,0,1))</f>
        <v>0</v>
      </c>
      <c r="AI109" s="5" t="str">
        <f t="shared" si="20"/>
        <v>＠</v>
      </c>
      <c r="AJ109" s="5">
        <f>IF(AI109="＠",0,IF(COUNTIF($AI$10:AI109,AI109)&gt;=2,0,1))</f>
        <v>0</v>
      </c>
      <c r="AK109" s="5" t="str">
        <f t="shared" si="21"/>
        <v>＠</v>
      </c>
      <c r="AL109" s="5">
        <f>IF(AK109="＠",0,IF(COUNTIF($AK$10:AK109,AK109)&gt;=2,0,1))</f>
        <v>0</v>
      </c>
      <c r="AM109" s="5" t="str">
        <f t="shared" si="22"/>
        <v>＠</v>
      </c>
      <c r="AN109" s="5">
        <f>IF(AM109="＠",0,IF(COUNTIF($AM$10:AM109,AM109)&gt;=2,0,1))</f>
        <v>0</v>
      </c>
      <c r="AO109" s="11"/>
    </row>
    <row r="110" spans="1:41" ht="21.95" customHeight="1">
      <c r="A110" s="3">
        <f t="shared" si="23"/>
        <v>2</v>
      </c>
      <c r="B110" s="3" t="str">
        <f t="shared" si="12"/>
        <v/>
      </c>
      <c r="C110" s="111">
        <v>101</v>
      </c>
      <c r="D110" s="104"/>
      <c r="E110" s="105"/>
      <c r="F110" s="106"/>
      <c r="G110" s="108"/>
      <c r="H110" s="108"/>
      <c r="I110" s="104"/>
      <c r="J110" s="109"/>
      <c r="K110" s="104"/>
      <c r="L110" s="104"/>
      <c r="M110" s="107"/>
      <c r="N110" s="104"/>
      <c r="O110" s="107"/>
      <c r="P110" s="107"/>
      <c r="Q110" s="108"/>
      <c r="R110" s="108"/>
      <c r="S110" s="108"/>
      <c r="T110" s="108"/>
      <c r="U110" s="7"/>
      <c r="V110" s="5" t="str">
        <f t="shared" si="13"/>
        <v/>
      </c>
      <c r="W110" s="5" t="str">
        <f t="shared" si="14"/>
        <v/>
      </c>
      <c r="X110" s="7"/>
      <c r="Y110" s="123" t="str">
        <f t="shared" si="15"/>
        <v/>
      </c>
      <c r="Z110" s="7"/>
      <c r="AA110" s="5" t="str">
        <f t="shared" si="16"/>
        <v/>
      </c>
      <c r="AB110" s="5" t="str">
        <f t="shared" si="17"/>
        <v/>
      </c>
      <c r="AC110" s="5" t="str">
        <f t="shared" si="18"/>
        <v/>
      </c>
      <c r="AD110" s="7"/>
      <c r="AG110" s="5" t="str">
        <f t="shared" si="19"/>
        <v>＠</v>
      </c>
      <c r="AH110" s="5">
        <f>IF(AG110="＠",0,IF(COUNTIF($AG$10:AG110,AG110)&gt;=2,0,1))</f>
        <v>0</v>
      </c>
      <c r="AI110" s="5" t="str">
        <f t="shared" si="20"/>
        <v>＠</v>
      </c>
      <c r="AJ110" s="5">
        <f>IF(AI110="＠",0,IF(COUNTIF($AI$10:AI110,AI110)&gt;=2,0,1))</f>
        <v>0</v>
      </c>
      <c r="AK110" s="5" t="str">
        <f t="shared" si="21"/>
        <v>＠</v>
      </c>
      <c r="AL110" s="5">
        <f>IF(AK110="＠",0,IF(COUNTIF($AK$10:AK110,AK110)&gt;=2,0,1))</f>
        <v>0</v>
      </c>
      <c r="AM110" s="5" t="str">
        <f t="shared" si="22"/>
        <v>＠</v>
      </c>
      <c r="AN110" s="5">
        <f>IF(AM110="＠",0,IF(COUNTIF($AM$10:AM110,AM110)&gt;=2,0,1))</f>
        <v>0</v>
      </c>
      <c r="AO110" s="11"/>
    </row>
    <row r="111" spans="1:41" ht="21.95" customHeight="1">
      <c r="A111" s="3">
        <f t="shared" si="23"/>
        <v>2</v>
      </c>
      <c r="B111" s="3" t="str">
        <f t="shared" si="12"/>
        <v/>
      </c>
      <c r="C111" s="111">
        <v>102</v>
      </c>
      <c r="D111" s="104"/>
      <c r="E111" s="105"/>
      <c r="F111" s="106"/>
      <c r="G111" s="108"/>
      <c r="H111" s="108"/>
      <c r="I111" s="104"/>
      <c r="J111" s="109"/>
      <c r="K111" s="104"/>
      <c r="L111" s="104"/>
      <c r="M111" s="107"/>
      <c r="N111" s="104"/>
      <c r="O111" s="107"/>
      <c r="P111" s="107"/>
      <c r="Q111" s="108"/>
      <c r="R111" s="108"/>
      <c r="S111" s="108"/>
      <c r="T111" s="108"/>
      <c r="U111" s="7"/>
      <c r="V111" s="5" t="str">
        <f t="shared" si="13"/>
        <v/>
      </c>
      <c r="W111" s="5" t="str">
        <f t="shared" si="14"/>
        <v/>
      </c>
      <c r="X111" s="7"/>
      <c r="Y111" s="123" t="str">
        <f t="shared" si="15"/>
        <v/>
      </c>
      <c r="Z111" s="7"/>
      <c r="AA111" s="5" t="str">
        <f t="shared" si="16"/>
        <v/>
      </c>
      <c r="AB111" s="5" t="str">
        <f t="shared" si="17"/>
        <v/>
      </c>
      <c r="AC111" s="5" t="str">
        <f t="shared" si="18"/>
        <v/>
      </c>
      <c r="AD111" s="7"/>
      <c r="AG111" s="5" t="str">
        <f t="shared" si="19"/>
        <v>＠</v>
      </c>
      <c r="AH111" s="5">
        <f>IF(AG111="＠",0,IF(COUNTIF($AG$10:AG111,AG111)&gt;=2,0,1))</f>
        <v>0</v>
      </c>
      <c r="AI111" s="5" t="str">
        <f t="shared" si="20"/>
        <v>＠</v>
      </c>
      <c r="AJ111" s="5">
        <f>IF(AI111="＠",0,IF(COUNTIF($AI$10:AI111,AI111)&gt;=2,0,1))</f>
        <v>0</v>
      </c>
      <c r="AK111" s="5" t="str">
        <f t="shared" si="21"/>
        <v>＠</v>
      </c>
      <c r="AL111" s="5">
        <f>IF(AK111="＠",0,IF(COUNTIF($AK$10:AK111,AK111)&gt;=2,0,1))</f>
        <v>0</v>
      </c>
      <c r="AM111" s="5" t="str">
        <f t="shared" si="22"/>
        <v>＠</v>
      </c>
      <c r="AN111" s="5">
        <f>IF(AM111="＠",0,IF(COUNTIF($AM$10:AM111,AM111)&gt;=2,0,1))</f>
        <v>0</v>
      </c>
      <c r="AO111" s="11"/>
    </row>
    <row r="112" spans="1:41" ht="21.95" customHeight="1">
      <c r="A112" s="3">
        <f t="shared" si="23"/>
        <v>2</v>
      </c>
      <c r="B112" s="3" t="str">
        <f t="shared" si="12"/>
        <v/>
      </c>
      <c r="C112" s="111">
        <v>103</v>
      </c>
      <c r="D112" s="104"/>
      <c r="E112" s="105"/>
      <c r="F112" s="106"/>
      <c r="G112" s="108"/>
      <c r="H112" s="108"/>
      <c r="I112" s="104"/>
      <c r="J112" s="109"/>
      <c r="K112" s="104"/>
      <c r="L112" s="104"/>
      <c r="M112" s="107"/>
      <c r="N112" s="104"/>
      <c r="O112" s="107"/>
      <c r="P112" s="107"/>
      <c r="Q112" s="108"/>
      <c r="R112" s="108"/>
      <c r="S112" s="108"/>
      <c r="T112" s="108"/>
      <c r="U112" s="7"/>
      <c r="V112" s="5" t="str">
        <f t="shared" si="13"/>
        <v/>
      </c>
      <c r="W112" s="5" t="str">
        <f t="shared" si="14"/>
        <v/>
      </c>
      <c r="X112" s="7"/>
      <c r="Y112" s="123" t="str">
        <f t="shared" si="15"/>
        <v/>
      </c>
      <c r="Z112" s="7"/>
      <c r="AA112" s="5" t="str">
        <f t="shared" si="16"/>
        <v/>
      </c>
      <c r="AB112" s="5" t="str">
        <f t="shared" si="17"/>
        <v/>
      </c>
      <c r="AC112" s="5" t="str">
        <f t="shared" si="18"/>
        <v/>
      </c>
      <c r="AD112" s="7"/>
      <c r="AG112" s="5" t="str">
        <f t="shared" si="19"/>
        <v>＠</v>
      </c>
      <c r="AH112" s="5">
        <f>IF(AG112="＠",0,IF(COUNTIF($AG$10:AG112,AG112)&gt;=2,0,1))</f>
        <v>0</v>
      </c>
      <c r="AI112" s="5" t="str">
        <f t="shared" si="20"/>
        <v>＠</v>
      </c>
      <c r="AJ112" s="5">
        <f>IF(AI112="＠",0,IF(COUNTIF($AI$10:AI112,AI112)&gt;=2,0,1))</f>
        <v>0</v>
      </c>
      <c r="AK112" s="5" t="str">
        <f t="shared" si="21"/>
        <v>＠</v>
      </c>
      <c r="AL112" s="5">
        <f>IF(AK112="＠",0,IF(COUNTIF($AK$10:AK112,AK112)&gt;=2,0,1))</f>
        <v>0</v>
      </c>
      <c r="AM112" s="5" t="str">
        <f t="shared" si="22"/>
        <v>＠</v>
      </c>
      <c r="AN112" s="5">
        <f>IF(AM112="＠",0,IF(COUNTIF($AM$10:AM112,AM112)&gt;=2,0,1))</f>
        <v>0</v>
      </c>
      <c r="AO112" s="11"/>
    </row>
    <row r="113" spans="1:41" ht="21.95" customHeight="1">
      <c r="A113" s="3">
        <f t="shared" si="23"/>
        <v>2</v>
      </c>
      <c r="B113" s="3" t="str">
        <f t="shared" si="12"/>
        <v/>
      </c>
      <c r="C113" s="111">
        <v>104</v>
      </c>
      <c r="D113" s="104"/>
      <c r="E113" s="105"/>
      <c r="F113" s="106"/>
      <c r="G113" s="108"/>
      <c r="H113" s="108"/>
      <c r="I113" s="104"/>
      <c r="J113" s="109"/>
      <c r="K113" s="104"/>
      <c r="L113" s="104"/>
      <c r="M113" s="107"/>
      <c r="N113" s="104"/>
      <c r="O113" s="107"/>
      <c r="P113" s="107"/>
      <c r="Q113" s="108"/>
      <c r="R113" s="108"/>
      <c r="S113" s="108"/>
      <c r="T113" s="108"/>
      <c r="U113" s="7"/>
      <c r="V113" s="5" t="str">
        <f t="shared" si="13"/>
        <v/>
      </c>
      <c r="W113" s="5" t="str">
        <f t="shared" si="14"/>
        <v/>
      </c>
      <c r="X113" s="7"/>
      <c r="Y113" s="123" t="str">
        <f t="shared" si="15"/>
        <v/>
      </c>
      <c r="Z113" s="7"/>
      <c r="AA113" s="5" t="str">
        <f t="shared" si="16"/>
        <v/>
      </c>
      <c r="AB113" s="5" t="str">
        <f t="shared" si="17"/>
        <v/>
      </c>
      <c r="AC113" s="5" t="str">
        <f t="shared" si="18"/>
        <v/>
      </c>
      <c r="AD113" s="7"/>
      <c r="AG113" s="5" t="str">
        <f t="shared" si="19"/>
        <v>＠</v>
      </c>
      <c r="AH113" s="5">
        <f>IF(AG113="＠",0,IF(COUNTIF($AG$10:AG113,AG113)&gt;=2,0,1))</f>
        <v>0</v>
      </c>
      <c r="AI113" s="5" t="str">
        <f t="shared" si="20"/>
        <v>＠</v>
      </c>
      <c r="AJ113" s="5">
        <f>IF(AI113="＠",0,IF(COUNTIF($AI$10:AI113,AI113)&gt;=2,0,1))</f>
        <v>0</v>
      </c>
      <c r="AK113" s="5" t="str">
        <f t="shared" si="21"/>
        <v>＠</v>
      </c>
      <c r="AL113" s="5">
        <f>IF(AK113="＠",0,IF(COUNTIF($AK$10:AK113,AK113)&gt;=2,0,1))</f>
        <v>0</v>
      </c>
      <c r="AM113" s="5" t="str">
        <f t="shared" si="22"/>
        <v>＠</v>
      </c>
      <c r="AN113" s="5">
        <f>IF(AM113="＠",0,IF(COUNTIF($AM$10:AM113,AM113)&gt;=2,0,1))</f>
        <v>0</v>
      </c>
      <c r="AO113" s="11"/>
    </row>
    <row r="114" spans="1:41" ht="21.95" customHeight="1">
      <c r="A114" s="3">
        <f t="shared" si="23"/>
        <v>2</v>
      </c>
      <c r="B114" s="3" t="str">
        <f t="shared" si="12"/>
        <v/>
      </c>
      <c r="C114" s="111">
        <v>105</v>
      </c>
      <c r="D114" s="104"/>
      <c r="E114" s="105"/>
      <c r="F114" s="106"/>
      <c r="G114" s="108"/>
      <c r="H114" s="108"/>
      <c r="I114" s="104"/>
      <c r="J114" s="109"/>
      <c r="K114" s="104"/>
      <c r="L114" s="104"/>
      <c r="M114" s="107"/>
      <c r="N114" s="104"/>
      <c r="O114" s="107"/>
      <c r="P114" s="107"/>
      <c r="Q114" s="108"/>
      <c r="R114" s="108"/>
      <c r="S114" s="108"/>
      <c r="T114" s="108"/>
      <c r="U114" s="7"/>
      <c r="V114" s="5" t="str">
        <f t="shared" si="13"/>
        <v/>
      </c>
      <c r="W114" s="5" t="str">
        <f t="shared" si="14"/>
        <v/>
      </c>
      <c r="X114" s="7"/>
      <c r="Y114" s="123" t="str">
        <f t="shared" si="15"/>
        <v/>
      </c>
      <c r="Z114" s="7"/>
      <c r="AA114" s="5" t="str">
        <f t="shared" si="16"/>
        <v/>
      </c>
      <c r="AB114" s="5" t="str">
        <f t="shared" si="17"/>
        <v/>
      </c>
      <c r="AC114" s="5" t="str">
        <f t="shared" si="18"/>
        <v/>
      </c>
      <c r="AD114" s="7"/>
      <c r="AG114" s="5" t="str">
        <f t="shared" si="19"/>
        <v>＠</v>
      </c>
      <c r="AH114" s="5">
        <f>IF(AG114="＠",0,IF(COUNTIF($AG$10:AG114,AG114)&gt;=2,0,1))</f>
        <v>0</v>
      </c>
      <c r="AI114" s="5" t="str">
        <f t="shared" si="20"/>
        <v>＠</v>
      </c>
      <c r="AJ114" s="5">
        <f>IF(AI114="＠",0,IF(COUNTIF($AI$10:AI114,AI114)&gt;=2,0,1))</f>
        <v>0</v>
      </c>
      <c r="AK114" s="5" t="str">
        <f t="shared" si="21"/>
        <v>＠</v>
      </c>
      <c r="AL114" s="5">
        <f>IF(AK114="＠",0,IF(COUNTIF($AK$10:AK114,AK114)&gt;=2,0,1))</f>
        <v>0</v>
      </c>
      <c r="AM114" s="5" t="str">
        <f t="shared" si="22"/>
        <v>＠</v>
      </c>
      <c r="AN114" s="5">
        <f>IF(AM114="＠",0,IF(COUNTIF($AM$10:AM114,AM114)&gt;=2,0,1))</f>
        <v>0</v>
      </c>
      <c r="AO114" s="11"/>
    </row>
    <row r="115" spans="1:41" ht="21.95" customHeight="1">
      <c r="A115" s="3">
        <f t="shared" si="23"/>
        <v>2</v>
      </c>
      <c r="B115" s="3" t="str">
        <f t="shared" si="12"/>
        <v/>
      </c>
      <c r="C115" s="111">
        <v>106</v>
      </c>
      <c r="D115" s="104"/>
      <c r="E115" s="105"/>
      <c r="F115" s="106"/>
      <c r="G115" s="108"/>
      <c r="H115" s="108"/>
      <c r="I115" s="104"/>
      <c r="J115" s="109"/>
      <c r="K115" s="104"/>
      <c r="L115" s="104"/>
      <c r="M115" s="107"/>
      <c r="N115" s="104"/>
      <c r="O115" s="107"/>
      <c r="P115" s="107"/>
      <c r="Q115" s="108"/>
      <c r="R115" s="108"/>
      <c r="S115" s="108"/>
      <c r="T115" s="108"/>
      <c r="U115" s="7"/>
      <c r="V115" s="5" t="str">
        <f t="shared" si="13"/>
        <v/>
      </c>
      <c r="W115" s="5" t="str">
        <f t="shared" si="14"/>
        <v/>
      </c>
      <c r="X115" s="7"/>
      <c r="Y115" s="123" t="str">
        <f t="shared" si="15"/>
        <v/>
      </c>
      <c r="Z115" s="7"/>
      <c r="AA115" s="5" t="str">
        <f t="shared" si="16"/>
        <v/>
      </c>
      <c r="AB115" s="5" t="str">
        <f t="shared" si="17"/>
        <v/>
      </c>
      <c r="AC115" s="5" t="str">
        <f t="shared" si="18"/>
        <v/>
      </c>
      <c r="AD115" s="7"/>
      <c r="AG115" s="5" t="str">
        <f t="shared" si="19"/>
        <v>＠</v>
      </c>
      <c r="AH115" s="5">
        <f>IF(AG115="＠",0,IF(COUNTIF($AG$10:AG115,AG115)&gt;=2,0,1))</f>
        <v>0</v>
      </c>
      <c r="AI115" s="5" t="str">
        <f t="shared" si="20"/>
        <v>＠</v>
      </c>
      <c r="AJ115" s="5">
        <f>IF(AI115="＠",0,IF(COUNTIF($AI$10:AI115,AI115)&gt;=2,0,1))</f>
        <v>0</v>
      </c>
      <c r="AK115" s="5" t="str">
        <f t="shared" si="21"/>
        <v>＠</v>
      </c>
      <c r="AL115" s="5">
        <f>IF(AK115="＠",0,IF(COUNTIF($AK$10:AK115,AK115)&gt;=2,0,1))</f>
        <v>0</v>
      </c>
      <c r="AM115" s="5" t="str">
        <f t="shared" si="22"/>
        <v>＠</v>
      </c>
      <c r="AN115" s="5">
        <f>IF(AM115="＠",0,IF(COUNTIF($AM$10:AM115,AM115)&gt;=2,0,1))</f>
        <v>0</v>
      </c>
      <c r="AO115" s="11"/>
    </row>
    <row r="116" spans="1:41" ht="21.95" customHeight="1">
      <c r="A116" s="3">
        <f t="shared" si="23"/>
        <v>2</v>
      </c>
      <c r="B116" s="3" t="str">
        <f t="shared" si="12"/>
        <v/>
      </c>
      <c r="C116" s="111">
        <v>107</v>
      </c>
      <c r="D116" s="104"/>
      <c r="E116" s="105"/>
      <c r="F116" s="106"/>
      <c r="G116" s="108"/>
      <c r="H116" s="108"/>
      <c r="I116" s="104"/>
      <c r="J116" s="109"/>
      <c r="K116" s="104"/>
      <c r="L116" s="104"/>
      <c r="M116" s="107"/>
      <c r="N116" s="104"/>
      <c r="O116" s="107"/>
      <c r="P116" s="107"/>
      <c r="Q116" s="108"/>
      <c r="R116" s="108"/>
      <c r="S116" s="108"/>
      <c r="T116" s="108"/>
      <c r="U116" s="7"/>
      <c r="V116" s="5" t="str">
        <f t="shared" si="13"/>
        <v/>
      </c>
      <c r="W116" s="5" t="str">
        <f t="shared" si="14"/>
        <v/>
      </c>
      <c r="X116" s="7"/>
      <c r="Y116" s="123" t="str">
        <f t="shared" si="15"/>
        <v/>
      </c>
      <c r="Z116" s="7"/>
      <c r="AA116" s="5" t="str">
        <f t="shared" si="16"/>
        <v/>
      </c>
      <c r="AB116" s="5" t="str">
        <f t="shared" si="17"/>
        <v/>
      </c>
      <c r="AC116" s="5" t="str">
        <f t="shared" si="18"/>
        <v/>
      </c>
      <c r="AD116" s="7"/>
      <c r="AG116" s="5" t="str">
        <f t="shared" si="19"/>
        <v>＠</v>
      </c>
      <c r="AH116" s="5">
        <f>IF(AG116="＠",0,IF(COUNTIF($AG$10:AG116,AG116)&gt;=2,0,1))</f>
        <v>0</v>
      </c>
      <c r="AI116" s="5" t="str">
        <f t="shared" si="20"/>
        <v>＠</v>
      </c>
      <c r="AJ116" s="5">
        <f>IF(AI116="＠",0,IF(COUNTIF($AI$10:AI116,AI116)&gt;=2,0,1))</f>
        <v>0</v>
      </c>
      <c r="AK116" s="5" t="str">
        <f t="shared" si="21"/>
        <v>＠</v>
      </c>
      <c r="AL116" s="5">
        <f>IF(AK116="＠",0,IF(COUNTIF($AK$10:AK116,AK116)&gt;=2,0,1))</f>
        <v>0</v>
      </c>
      <c r="AM116" s="5" t="str">
        <f t="shared" si="22"/>
        <v>＠</v>
      </c>
      <c r="AN116" s="5">
        <f>IF(AM116="＠",0,IF(COUNTIF($AM$10:AM116,AM116)&gt;=2,0,1))</f>
        <v>0</v>
      </c>
      <c r="AO116" s="11"/>
    </row>
    <row r="117" spans="1:41" ht="21.95" customHeight="1">
      <c r="A117" s="3">
        <f t="shared" si="23"/>
        <v>2</v>
      </c>
      <c r="B117" s="3" t="str">
        <f t="shared" si="12"/>
        <v/>
      </c>
      <c r="C117" s="111">
        <v>108</v>
      </c>
      <c r="D117" s="104"/>
      <c r="E117" s="105"/>
      <c r="F117" s="106"/>
      <c r="G117" s="108"/>
      <c r="H117" s="108"/>
      <c r="I117" s="104"/>
      <c r="J117" s="109"/>
      <c r="K117" s="104"/>
      <c r="L117" s="104"/>
      <c r="M117" s="107"/>
      <c r="N117" s="104"/>
      <c r="O117" s="107"/>
      <c r="P117" s="107"/>
      <c r="Q117" s="108"/>
      <c r="R117" s="108"/>
      <c r="S117" s="108"/>
      <c r="T117" s="108"/>
      <c r="U117" s="7"/>
      <c r="V117" s="5" t="str">
        <f t="shared" si="13"/>
        <v/>
      </c>
      <c r="W117" s="5" t="str">
        <f t="shared" si="14"/>
        <v/>
      </c>
      <c r="X117" s="7"/>
      <c r="Y117" s="123" t="str">
        <f t="shared" si="15"/>
        <v/>
      </c>
      <c r="Z117" s="7"/>
      <c r="AA117" s="5" t="str">
        <f t="shared" si="16"/>
        <v/>
      </c>
      <c r="AB117" s="5" t="str">
        <f t="shared" si="17"/>
        <v/>
      </c>
      <c r="AC117" s="5" t="str">
        <f t="shared" si="18"/>
        <v/>
      </c>
      <c r="AD117" s="7"/>
      <c r="AG117" s="5" t="str">
        <f t="shared" si="19"/>
        <v>＠</v>
      </c>
      <c r="AH117" s="5">
        <f>IF(AG117="＠",0,IF(COUNTIF($AG$10:AG117,AG117)&gt;=2,0,1))</f>
        <v>0</v>
      </c>
      <c r="AI117" s="5" t="str">
        <f t="shared" si="20"/>
        <v>＠</v>
      </c>
      <c r="AJ117" s="5">
        <f>IF(AI117="＠",0,IF(COUNTIF($AI$10:AI117,AI117)&gt;=2,0,1))</f>
        <v>0</v>
      </c>
      <c r="AK117" s="5" t="str">
        <f t="shared" si="21"/>
        <v>＠</v>
      </c>
      <c r="AL117" s="5">
        <f>IF(AK117="＠",0,IF(COUNTIF($AK$10:AK117,AK117)&gt;=2,0,1))</f>
        <v>0</v>
      </c>
      <c r="AM117" s="5" t="str">
        <f t="shared" si="22"/>
        <v>＠</v>
      </c>
      <c r="AN117" s="5">
        <f>IF(AM117="＠",0,IF(COUNTIF($AM$10:AM117,AM117)&gt;=2,0,1))</f>
        <v>0</v>
      </c>
      <c r="AO117" s="11"/>
    </row>
    <row r="118" spans="1:41" ht="21.95" customHeight="1">
      <c r="A118" s="3">
        <f t="shared" si="23"/>
        <v>2</v>
      </c>
      <c r="B118" s="3" t="str">
        <f t="shared" si="12"/>
        <v/>
      </c>
      <c r="C118" s="111">
        <v>109</v>
      </c>
      <c r="D118" s="104"/>
      <c r="E118" s="105"/>
      <c r="F118" s="106"/>
      <c r="G118" s="108"/>
      <c r="H118" s="108"/>
      <c r="I118" s="104"/>
      <c r="J118" s="109"/>
      <c r="K118" s="104"/>
      <c r="L118" s="104"/>
      <c r="M118" s="107"/>
      <c r="N118" s="104"/>
      <c r="O118" s="107"/>
      <c r="P118" s="107"/>
      <c r="Q118" s="108"/>
      <c r="R118" s="108"/>
      <c r="S118" s="108"/>
      <c r="T118" s="108"/>
      <c r="U118" s="7"/>
      <c r="V118" s="5" t="str">
        <f t="shared" si="13"/>
        <v/>
      </c>
      <c r="W118" s="5" t="str">
        <f t="shared" si="14"/>
        <v/>
      </c>
      <c r="X118" s="7"/>
      <c r="Y118" s="123" t="str">
        <f t="shared" si="15"/>
        <v/>
      </c>
      <c r="Z118" s="7"/>
      <c r="AA118" s="5" t="str">
        <f t="shared" si="16"/>
        <v/>
      </c>
      <c r="AB118" s="5" t="str">
        <f t="shared" si="17"/>
        <v/>
      </c>
      <c r="AC118" s="5" t="str">
        <f t="shared" si="18"/>
        <v/>
      </c>
      <c r="AD118" s="7"/>
      <c r="AG118" s="5" t="str">
        <f t="shared" si="19"/>
        <v>＠</v>
      </c>
      <c r="AH118" s="5">
        <f>IF(AG118="＠",0,IF(COUNTIF($AG$10:AG118,AG118)&gt;=2,0,1))</f>
        <v>0</v>
      </c>
      <c r="AI118" s="5" t="str">
        <f t="shared" si="20"/>
        <v>＠</v>
      </c>
      <c r="AJ118" s="5">
        <f>IF(AI118="＠",0,IF(COUNTIF($AI$10:AI118,AI118)&gt;=2,0,1))</f>
        <v>0</v>
      </c>
      <c r="AK118" s="5" t="str">
        <f t="shared" si="21"/>
        <v>＠</v>
      </c>
      <c r="AL118" s="5">
        <f>IF(AK118="＠",0,IF(COUNTIF($AK$10:AK118,AK118)&gt;=2,0,1))</f>
        <v>0</v>
      </c>
      <c r="AM118" s="5" t="str">
        <f t="shared" si="22"/>
        <v>＠</v>
      </c>
      <c r="AN118" s="5">
        <f>IF(AM118="＠",0,IF(COUNTIF($AM$10:AM118,AM118)&gt;=2,0,1))</f>
        <v>0</v>
      </c>
      <c r="AO118" s="11"/>
    </row>
    <row r="119" spans="1:41" ht="21.95" customHeight="1">
      <c r="A119" s="3">
        <f t="shared" si="23"/>
        <v>2</v>
      </c>
      <c r="B119" s="3" t="str">
        <f t="shared" si="12"/>
        <v/>
      </c>
      <c r="C119" s="111">
        <v>110</v>
      </c>
      <c r="D119" s="104"/>
      <c r="E119" s="105"/>
      <c r="F119" s="106"/>
      <c r="G119" s="108"/>
      <c r="H119" s="108"/>
      <c r="I119" s="104"/>
      <c r="J119" s="109"/>
      <c r="K119" s="104"/>
      <c r="L119" s="104"/>
      <c r="M119" s="107"/>
      <c r="N119" s="104"/>
      <c r="O119" s="107"/>
      <c r="P119" s="107"/>
      <c r="Q119" s="108"/>
      <c r="R119" s="108"/>
      <c r="S119" s="108"/>
      <c r="T119" s="108"/>
      <c r="U119" s="7"/>
      <c r="V119" s="5" t="str">
        <f t="shared" si="13"/>
        <v/>
      </c>
      <c r="W119" s="5" t="str">
        <f t="shared" si="14"/>
        <v/>
      </c>
      <c r="X119" s="7"/>
      <c r="Y119" s="123" t="str">
        <f t="shared" si="15"/>
        <v/>
      </c>
      <c r="Z119" s="7"/>
      <c r="AA119" s="5" t="str">
        <f t="shared" si="16"/>
        <v/>
      </c>
      <c r="AB119" s="5" t="str">
        <f t="shared" si="17"/>
        <v/>
      </c>
      <c r="AC119" s="5" t="str">
        <f t="shared" si="18"/>
        <v/>
      </c>
      <c r="AD119" s="7"/>
      <c r="AG119" s="5" t="str">
        <f t="shared" si="19"/>
        <v>＠</v>
      </c>
      <c r="AH119" s="5">
        <f>IF(AG119="＠",0,IF(COUNTIF($AG$10:AG119,AG119)&gt;=2,0,1))</f>
        <v>0</v>
      </c>
      <c r="AI119" s="5" t="str">
        <f t="shared" si="20"/>
        <v>＠</v>
      </c>
      <c r="AJ119" s="5">
        <f>IF(AI119="＠",0,IF(COUNTIF($AI$10:AI119,AI119)&gt;=2,0,1))</f>
        <v>0</v>
      </c>
      <c r="AK119" s="5" t="str">
        <f t="shared" si="21"/>
        <v>＠</v>
      </c>
      <c r="AL119" s="5">
        <f>IF(AK119="＠",0,IF(COUNTIF($AK$10:AK119,AK119)&gt;=2,0,1))</f>
        <v>0</v>
      </c>
      <c r="AM119" s="5" t="str">
        <f t="shared" si="22"/>
        <v>＠</v>
      </c>
      <c r="AN119" s="5">
        <f>IF(AM119="＠",0,IF(COUNTIF($AM$10:AM119,AM119)&gt;=2,0,1))</f>
        <v>0</v>
      </c>
      <c r="AO119" s="11"/>
    </row>
    <row r="120" spans="1:41" ht="21.95" customHeight="1">
      <c r="A120" s="3">
        <f t="shared" si="23"/>
        <v>2</v>
      </c>
      <c r="B120" s="3" t="str">
        <f t="shared" si="12"/>
        <v/>
      </c>
      <c r="C120" s="111">
        <v>111</v>
      </c>
      <c r="D120" s="104"/>
      <c r="E120" s="105"/>
      <c r="F120" s="106"/>
      <c r="G120" s="108"/>
      <c r="H120" s="108"/>
      <c r="I120" s="104"/>
      <c r="J120" s="109"/>
      <c r="K120" s="104"/>
      <c r="L120" s="104"/>
      <c r="M120" s="107"/>
      <c r="N120" s="104"/>
      <c r="O120" s="107"/>
      <c r="P120" s="107"/>
      <c r="Q120" s="108"/>
      <c r="R120" s="108"/>
      <c r="S120" s="108"/>
      <c r="T120" s="108"/>
      <c r="U120" s="7"/>
      <c r="V120" s="5" t="str">
        <f t="shared" si="13"/>
        <v/>
      </c>
      <c r="W120" s="5" t="str">
        <f t="shared" si="14"/>
        <v/>
      </c>
      <c r="X120" s="7"/>
      <c r="Y120" s="123" t="str">
        <f t="shared" si="15"/>
        <v/>
      </c>
      <c r="Z120" s="7"/>
      <c r="AA120" s="5" t="str">
        <f t="shared" si="16"/>
        <v/>
      </c>
      <c r="AB120" s="5" t="str">
        <f t="shared" si="17"/>
        <v/>
      </c>
      <c r="AC120" s="5" t="str">
        <f t="shared" si="18"/>
        <v/>
      </c>
      <c r="AD120" s="7"/>
      <c r="AG120" s="5" t="str">
        <f t="shared" si="19"/>
        <v>＠</v>
      </c>
      <c r="AH120" s="5">
        <f>IF(AG120="＠",0,IF(COUNTIF($AG$10:AG120,AG120)&gt;=2,0,1))</f>
        <v>0</v>
      </c>
      <c r="AI120" s="5" t="str">
        <f t="shared" si="20"/>
        <v>＠</v>
      </c>
      <c r="AJ120" s="5">
        <f>IF(AI120="＠",0,IF(COUNTIF($AI$10:AI120,AI120)&gt;=2,0,1))</f>
        <v>0</v>
      </c>
      <c r="AK120" s="5" t="str">
        <f t="shared" si="21"/>
        <v>＠</v>
      </c>
      <c r="AL120" s="5">
        <f>IF(AK120="＠",0,IF(COUNTIF($AK$10:AK120,AK120)&gt;=2,0,1))</f>
        <v>0</v>
      </c>
      <c r="AM120" s="5" t="str">
        <f t="shared" si="22"/>
        <v>＠</v>
      </c>
      <c r="AN120" s="5">
        <f>IF(AM120="＠",0,IF(COUNTIF($AM$10:AM120,AM120)&gt;=2,0,1))</f>
        <v>0</v>
      </c>
      <c r="AO120" s="11"/>
    </row>
    <row r="121" spans="1:41" ht="21.95" customHeight="1">
      <c r="A121" s="3">
        <f t="shared" si="23"/>
        <v>2</v>
      </c>
      <c r="B121" s="3" t="str">
        <f t="shared" si="12"/>
        <v/>
      </c>
      <c r="C121" s="111">
        <v>112</v>
      </c>
      <c r="D121" s="104"/>
      <c r="E121" s="105"/>
      <c r="F121" s="106"/>
      <c r="G121" s="108"/>
      <c r="H121" s="108"/>
      <c r="I121" s="104"/>
      <c r="J121" s="109"/>
      <c r="K121" s="104"/>
      <c r="L121" s="104"/>
      <c r="M121" s="107"/>
      <c r="N121" s="104"/>
      <c r="O121" s="107"/>
      <c r="P121" s="107"/>
      <c r="Q121" s="108"/>
      <c r="R121" s="108"/>
      <c r="S121" s="108"/>
      <c r="T121" s="108"/>
      <c r="U121" s="7"/>
      <c r="V121" s="5" t="str">
        <f t="shared" si="13"/>
        <v/>
      </c>
      <c r="W121" s="5" t="str">
        <f t="shared" si="14"/>
        <v/>
      </c>
      <c r="X121" s="7"/>
      <c r="Y121" s="123" t="str">
        <f t="shared" si="15"/>
        <v/>
      </c>
      <c r="Z121" s="7"/>
      <c r="AA121" s="5" t="str">
        <f t="shared" si="16"/>
        <v/>
      </c>
      <c r="AB121" s="5" t="str">
        <f t="shared" si="17"/>
        <v/>
      </c>
      <c r="AC121" s="5" t="str">
        <f t="shared" si="18"/>
        <v/>
      </c>
      <c r="AD121" s="7"/>
      <c r="AG121" s="5" t="str">
        <f t="shared" si="19"/>
        <v>＠</v>
      </c>
      <c r="AH121" s="5">
        <f>IF(AG121="＠",0,IF(COUNTIF($AG$10:AG121,AG121)&gt;=2,0,1))</f>
        <v>0</v>
      </c>
      <c r="AI121" s="5" t="str">
        <f t="shared" si="20"/>
        <v>＠</v>
      </c>
      <c r="AJ121" s="5">
        <f>IF(AI121="＠",0,IF(COUNTIF($AI$10:AI121,AI121)&gt;=2,0,1))</f>
        <v>0</v>
      </c>
      <c r="AK121" s="5" t="str">
        <f t="shared" si="21"/>
        <v>＠</v>
      </c>
      <c r="AL121" s="5">
        <f>IF(AK121="＠",0,IF(COUNTIF($AK$10:AK121,AK121)&gt;=2,0,1))</f>
        <v>0</v>
      </c>
      <c r="AM121" s="5" t="str">
        <f t="shared" si="22"/>
        <v>＠</v>
      </c>
      <c r="AN121" s="5">
        <f>IF(AM121="＠",0,IF(COUNTIF($AM$10:AM121,AM121)&gt;=2,0,1))</f>
        <v>0</v>
      </c>
      <c r="AO121" s="11"/>
    </row>
    <row r="122" spans="1:41" ht="21.95" customHeight="1">
      <c r="A122" s="3">
        <f t="shared" si="23"/>
        <v>2</v>
      </c>
      <c r="B122" s="3" t="str">
        <f t="shared" si="12"/>
        <v/>
      </c>
      <c r="C122" s="111">
        <v>113</v>
      </c>
      <c r="D122" s="104"/>
      <c r="E122" s="105"/>
      <c r="F122" s="106"/>
      <c r="G122" s="108"/>
      <c r="H122" s="108"/>
      <c r="I122" s="104"/>
      <c r="J122" s="109"/>
      <c r="K122" s="104"/>
      <c r="L122" s="104"/>
      <c r="M122" s="107"/>
      <c r="N122" s="104"/>
      <c r="O122" s="107"/>
      <c r="P122" s="107"/>
      <c r="Q122" s="108"/>
      <c r="R122" s="108"/>
      <c r="S122" s="108"/>
      <c r="T122" s="108"/>
      <c r="U122" s="7"/>
      <c r="V122" s="5" t="str">
        <f t="shared" si="13"/>
        <v/>
      </c>
      <c r="W122" s="5" t="str">
        <f t="shared" si="14"/>
        <v/>
      </c>
      <c r="X122" s="7"/>
      <c r="Y122" s="123" t="str">
        <f t="shared" si="15"/>
        <v/>
      </c>
      <c r="Z122" s="7"/>
      <c r="AA122" s="5" t="str">
        <f t="shared" si="16"/>
        <v/>
      </c>
      <c r="AB122" s="5" t="str">
        <f t="shared" si="17"/>
        <v/>
      </c>
      <c r="AC122" s="5" t="str">
        <f t="shared" si="18"/>
        <v/>
      </c>
      <c r="AD122" s="7"/>
      <c r="AG122" s="5" t="str">
        <f t="shared" si="19"/>
        <v>＠</v>
      </c>
      <c r="AH122" s="5">
        <f>IF(AG122="＠",0,IF(COUNTIF($AG$10:AG122,AG122)&gt;=2,0,1))</f>
        <v>0</v>
      </c>
      <c r="AI122" s="5" t="str">
        <f t="shared" si="20"/>
        <v>＠</v>
      </c>
      <c r="AJ122" s="5">
        <f>IF(AI122="＠",0,IF(COUNTIF($AI$10:AI122,AI122)&gt;=2,0,1))</f>
        <v>0</v>
      </c>
      <c r="AK122" s="5" t="str">
        <f t="shared" si="21"/>
        <v>＠</v>
      </c>
      <c r="AL122" s="5">
        <f>IF(AK122="＠",0,IF(COUNTIF($AK$10:AK122,AK122)&gt;=2,0,1))</f>
        <v>0</v>
      </c>
      <c r="AM122" s="5" t="str">
        <f t="shared" si="22"/>
        <v>＠</v>
      </c>
      <c r="AN122" s="5">
        <f>IF(AM122="＠",0,IF(COUNTIF($AM$10:AM122,AM122)&gt;=2,0,1))</f>
        <v>0</v>
      </c>
      <c r="AO122" s="11"/>
    </row>
    <row r="123" spans="1:41" ht="21.95" customHeight="1">
      <c r="A123" s="3">
        <f t="shared" si="23"/>
        <v>2</v>
      </c>
      <c r="B123" s="3" t="str">
        <f t="shared" si="12"/>
        <v/>
      </c>
      <c r="C123" s="111">
        <v>114</v>
      </c>
      <c r="D123" s="104"/>
      <c r="E123" s="105"/>
      <c r="F123" s="106"/>
      <c r="G123" s="108"/>
      <c r="H123" s="108"/>
      <c r="I123" s="104"/>
      <c r="J123" s="109"/>
      <c r="K123" s="104"/>
      <c r="L123" s="104"/>
      <c r="M123" s="107"/>
      <c r="N123" s="104"/>
      <c r="O123" s="107"/>
      <c r="P123" s="107"/>
      <c r="Q123" s="108"/>
      <c r="R123" s="108"/>
      <c r="S123" s="108"/>
      <c r="T123" s="108"/>
      <c r="U123" s="7"/>
      <c r="V123" s="5" t="str">
        <f t="shared" si="13"/>
        <v/>
      </c>
      <c r="W123" s="5" t="str">
        <f t="shared" si="14"/>
        <v/>
      </c>
      <c r="X123" s="7"/>
      <c r="Y123" s="123" t="str">
        <f t="shared" si="15"/>
        <v/>
      </c>
      <c r="Z123" s="7"/>
      <c r="AA123" s="5" t="str">
        <f t="shared" si="16"/>
        <v/>
      </c>
      <c r="AB123" s="5" t="str">
        <f t="shared" si="17"/>
        <v/>
      </c>
      <c r="AC123" s="5" t="str">
        <f t="shared" si="18"/>
        <v/>
      </c>
      <c r="AD123" s="7"/>
      <c r="AG123" s="5" t="str">
        <f t="shared" si="19"/>
        <v>＠</v>
      </c>
      <c r="AH123" s="5">
        <f>IF(AG123="＠",0,IF(COUNTIF($AG$10:AG123,AG123)&gt;=2,0,1))</f>
        <v>0</v>
      </c>
      <c r="AI123" s="5" t="str">
        <f t="shared" si="20"/>
        <v>＠</v>
      </c>
      <c r="AJ123" s="5">
        <f>IF(AI123="＠",0,IF(COUNTIF($AI$10:AI123,AI123)&gt;=2,0,1))</f>
        <v>0</v>
      </c>
      <c r="AK123" s="5" t="str">
        <f t="shared" si="21"/>
        <v>＠</v>
      </c>
      <c r="AL123" s="5">
        <f>IF(AK123="＠",0,IF(COUNTIF($AK$10:AK123,AK123)&gt;=2,0,1))</f>
        <v>0</v>
      </c>
      <c r="AM123" s="5" t="str">
        <f t="shared" si="22"/>
        <v>＠</v>
      </c>
      <c r="AN123" s="5">
        <f>IF(AM123="＠",0,IF(COUNTIF($AM$10:AM123,AM123)&gt;=2,0,1))</f>
        <v>0</v>
      </c>
      <c r="AO123" s="11"/>
    </row>
    <row r="124" spans="1:41" ht="21.95" customHeight="1">
      <c r="A124" s="3">
        <f t="shared" si="23"/>
        <v>2</v>
      </c>
      <c r="B124" s="3" t="str">
        <f t="shared" si="12"/>
        <v/>
      </c>
      <c r="C124" s="111">
        <v>115</v>
      </c>
      <c r="D124" s="104"/>
      <c r="E124" s="105"/>
      <c r="F124" s="106"/>
      <c r="G124" s="108"/>
      <c r="H124" s="108"/>
      <c r="I124" s="104"/>
      <c r="J124" s="109"/>
      <c r="K124" s="104"/>
      <c r="L124" s="104"/>
      <c r="M124" s="107"/>
      <c r="N124" s="104"/>
      <c r="O124" s="107"/>
      <c r="P124" s="107"/>
      <c r="Q124" s="108"/>
      <c r="R124" s="108"/>
      <c r="S124" s="108"/>
      <c r="T124" s="108"/>
      <c r="U124" s="7"/>
      <c r="V124" s="5" t="str">
        <f t="shared" si="13"/>
        <v/>
      </c>
      <c r="W124" s="5" t="str">
        <f t="shared" si="14"/>
        <v/>
      </c>
      <c r="X124" s="7"/>
      <c r="Y124" s="123" t="str">
        <f t="shared" si="15"/>
        <v/>
      </c>
      <c r="Z124" s="7"/>
      <c r="AA124" s="5" t="str">
        <f t="shared" si="16"/>
        <v/>
      </c>
      <c r="AB124" s="5" t="str">
        <f t="shared" si="17"/>
        <v/>
      </c>
      <c r="AC124" s="5" t="str">
        <f t="shared" si="18"/>
        <v/>
      </c>
      <c r="AD124" s="7"/>
      <c r="AG124" s="5" t="str">
        <f t="shared" si="19"/>
        <v>＠</v>
      </c>
      <c r="AH124" s="5">
        <f>IF(AG124="＠",0,IF(COUNTIF($AG$10:AG124,AG124)&gt;=2,0,1))</f>
        <v>0</v>
      </c>
      <c r="AI124" s="5" t="str">
        <f t="shared" si="20"/>
        <v>＠</v>
      </c>
      <c r="AJ124" s="5">
        <f>IF(AI124="＠",0,IF(COUNTIF($AI$10:AI124,AI124)&gt;=2,0,1))</f>
        <v>0</v>
      </c>
      <c r="AK124" s="5" t="str">
        <f t="shared" si="21"/>
        <v>＠</v>
      </c>
      <c r="AL124" s="5">
        <f>IF(AK124="＠",0,IF(COUNTIF($AK$10:AK124,AK124)&gt;=2,0,1))</f>
        <v>0</v>
      </c>
      <c r="AM124" s="5" t="str">
        <f t="shared" si="22"/>
        <v>＠</v>
      </c>
      <c r="AN124" s="5">
        <f>IF(AM124="＠",0,IF(COUNTIF($AM$10:AM124,AM124)&gt;=2,0,1))</f>
        <v>0</v>
      </c>
      <c r="AO124" s="11"/>
    </row>
    <row r="125" spans="1:41" ht="21.95" customHeight="1">
      <c r="A125" s="3">
        <f t="shared" si="23"/>
        <v>2</v>
      </c>
      <c r="B125" s="3" t="str">
        <f t="shared" si="12"/>
        <v/>
      </c>
      <c r="C125" s="111">
        <v>116</v>
      </c>
      <c r="D125" s="104"/>
      <c r="E125" s="105"/>
      <c r="F125" s="106"/>
      <c r="G125" s="108"/>
      <c r="H125" s="108"/>
      <c r="I125" s="104"/>
      <c r="J125" s="109"/>
      <c r="K125" s="104"/>
      <c r="L125" s="104"/>
      <c r="M125" s="107"/>
      <c r="N125" s="104"/>
      <c r="O125" s="107"/>
      <c r="P125" s="107"/>
      <c r="Q125" s="108"/>
      <c r="R125" s="108"/>
      <c r="S125" s="108"/>
      <c r="T125" s="108"/>
      <c r="U125" s="7"/>
      <c r="V125" s="5" t="str">
        <f t="shared" si="13"/>
        <v/>
      </c>
      <c r="W125" s="5" t="str">
        <f t="shared" si="14"/>
        <v/>
      </c>
      <c r="X125" s="7"/>
      <c r="Y125" s="123" t="str">
        <f t="shared" si="15"/>
        <v/>
      </c>
      <c r="Z125" s="7"/>
      <c r="AA125" s="5" t="str">
        <f t="shared" si="16"/>
        <v/>
      </c>
      <c r="AB125" s="5" t="str">
        <f t="shared" si="17"/>
        <v/>
      </c>
      <c r="AC125" s="5" t="str">
        <f t="shared" si="18"/>
        <v/>
      </c>
      <c r="AD125" s="7"/>
      <c r="AG125" s="5" t="str">
        <f t="shared" si="19"/>
        <v>＠</v>
      </c>
      <c r="AH125" s="5">
        <f>IF(AG125="＠",0,IF(COUNTIF($AG$10:AG125,AG125)&gt;=2,0,1))</f>
        <v>0</v>
      </c>
      <c r="AI125" s="5" t="str">
        <f t="shared" si="20"/>
        <v>＠</v>
      </c>
      <c r="AJ125" s="5">
        <f>IF(AI125="＠",0,IF(COUNTIF($AI$10:AI125,AI125)&gt;=2,0,1))</f>
        <v>0</v>
      </c>
      <c r="AK125" s="5" t="str">
        <f t="shared" si="21"/>
        <v>＠</v>
      </c>
      <c r="AL125" s="5">
        <f>IF(AK125="＠",0,IF(COUNTIF($AK$10:AK125,AK125)&gt;=2,0,1))</f>
        <v>0</v>
      </c>
      <c r="AM125" s="5" t="str">
        <f t="shared" si="22"/>
        <v>＠</v>
      </c>
      <c r="AN125" s="5">
        <f>IF(AM125="＠",0,IF(COUNTIF($AM$10:AM125,AM125)&gt;=2,0,1))</f>
        <v>0</v>
      </c>
      <c r="AO125" s="11"/>
    </row>
    <row r="126" spans="1:41" ht="21.95" customHeight="1">
      <c r="A126" s="3">
        <f t="shared" si="23"/>
        <v>2</v>
      </c>
      <c r="B126" s="3" t="str">
        <f t="shared" si="12"/>
        <v/>
      </c>
      <c r="C126" s="111">
        <v>117</v>
      </c>
      <c r="D126" s="104"/>
      <c r="E126" s="105"/>
      <c r="F126" s="106"/>
      <c r="G126" s="108"/>
      <c r="H126" s="108"/>
      <c r="I126" s="104"/>
      <c r="J126" s="109"/>
      <c r="K126" s="104"/>
      <c r="L126" s="104"/>
      <c r="M126" s="107"/>
      <c r="N126" s="104"/>
      <c r="O126" s="107"/>
      <c r="P126" s="107"/>
      <c r="Q126" s="108"/>
      <c r="R126" s="108"/>
      <c r="S126" s="108"/>
      <c r="T126" s="108"/>
      <c r="U126" s="7"/>
      <c r="V126" s="5" t="str">
        <f t="shared" si="13"/>
        <v/>
      </c>
      <c r="W126" s="5" t="str">
        <f t="shared" si="14"/>
        <v/>
      </c>
      <c r="X126" s="7"/>
      <c r="Y126" s="123" t="str">
        <f t="shared" si="15"/>
        <v/>
      </c>
      <c r="Z126" s="7"/>
      <c r="AA126" s="5" t="str">
        <f t="shared" si="16"/>
        <v/>
      </c>
      <c r="AB126" s="5" t="str">
        <f t="shared" si="17"/>
        <v/>
      </c>
      <c r="AC126" s="5" t="str">
        <f t="shared" si="18"/>
        <v/>
      </c>
      <c r="AD126" s="7"/>
      <c r="AG126" s="5" t="str">
        <f t="shared" si="19"/>
        <v>＠</v>
      </c>
      <c r="AH126" s="5">
        <f>IF(AG126="＠",0,IF(COUNTIF($AG$10:AG126,AG126)&gt;=2,0,1))</f>
        <v>0</v>
      </c>
      <c r="AI126" s="5" t="str">
        <f t="shared" si="20"/>
        <v>＠</v>
      </c>
      <c r="AJ126" s="5">
        <f>IF(AI126="＠",0,IF(COUNTIF($AI$10:AI126,AI126)&gt;=2,0,1))</f>
        <v>0</v>
      </c>
      <c r="AK126" s="5" t="str">
        <f t="shared" si="21"/>
        <v>＠</v>
      </c>
      <c r="AL126" s="5">
        <f>IF(AK126="＠",0,IF(COUNTIF($AK$10:AK126,AK126)&gt;=2,0,1))</f>
        <v>0</v>
      </c>
      <c r="AM126" s="5" t="str">
        <f t="shared" si="22"/>
        <v>＠</v>
      </c>
      <c r="AN126" s="5">
        <f>IF(AM126="＠",0,IF(COUNTIF($AM$10:AM126,AM126)&gt;=2,0,1))</f>
        <v>0</v>
      </c>
      <c r="AO126" s="11"/>
    </row>
    <row r="127" spans="1:41" ht="21.95" customHeight="1">
      <c r="A127" s="3">
        <f t="shared" si="23"/>
        <v>2</v>
      </c>
      <c r="B127" s="3" t="str">
        <f t="shared" si="12"/>
        <v/>
      </c>
      <c r="C127" s="111">
        <v>118</v>
      </c>
      <c r="D127" s="104"/>
      <c r="E127" s="105"/>
      <c r="F127" s="106"/>
      <c r="G127" s="108"/>
      <c r="H127" s="108"/>
      <c r="I127" s="104"/>
      <c r="J127" s="109"/>
      <c r="K127" s="104"/>
      <c r="L127" s="104"/>
      <c r="M127" s="107"/>
      <c r="N127" s="104"/>
      <c r="O127" s="107"/>
      <c r="P127" s="107"/>
      <c r="Q127" s="108"/>
      <c r="R127" s="108"/>
      <c r="S127" s="108"/>
      <c r="T127" s="108"/>
      <c r="U127" s="7"/>
      <c r="V127" s="5" t="str">
        <f t="shared" si="13"/>
        <v/>
      </c>
      <c r="W127" s="5" t="str">
        <f t="shared" si="14"/>
        <v/>
      </c>
      <c r="X127" s="7"/>
      <c r="Y127" s="123" t="str">
        <f t="shared" si="15"/>
        <v/>
      </c>
      <c r="Z127" s="7"/>
      <c r="AA127" s="5" t="str">
        <f t="shared" si="16"/>
        <v/>
      </c>
      <c r="AB127" s="5" t="str">
        <f t="shared" si="17"/>
        <v/>
      </c>
      <c r="AC127" s="5" t="str">
        <f t="shared" si="18"/>
        <v/>
      </c>
      <c r="AD127" s="7"/>
      <c r="AG127" s="5" t="str">
        <f t="shared" si="19"/>
        <v>＠</v>
      </c>
      <c r="AH127" s="5">
        <f>IF(AG127="＠",0,IF(COUNTIF($AG$10:AG127,AG127)&gt;=2,0,1))</f>
        <v>0</v>
      </c>
      <c r="AI127" s="5" t="str">
        <f t="shared" si="20"/>
        <v>＠</v>
      </c>
      <c r="AJ127" s="5">
        <f>IF(AI127="＠",0,IF(COUNTIF($AI$10:AI127,AI127)&gt;=2,0,1))</f>
        <v>0</v>
      </c>
      <c r="AK127" s="5" t="str">
        <f t="shared" si="21"/>
        <v>＠</v>
      </c>
      <c r="AL127" s="5">
        <f>IF(AK127="＠",0,IF(COUNTIF($AK$10:AK127,AK127)&gt;=2,0,1))</f>
        <v>0</v>
      </c>
      <c r="AM127" s="5" t="str">
        <f t="shared" si="22"/>
        <v>＠</v>
      </c>
      <c r="AN127" s="5">
        <f>IF(AM127="＠",0,IF(COUNTIF($AM$10:AM127,AM127)&gt;=2,0,1))</f>
        <v>0</v>
      </c>
      <c r="AO127" s="11"/>
    </row>
    <row r="128" spans="1:41" ht="21.95" customHeight="1">
      <c r="A128" s="3">
        <f t="shared" si="23"/>
        <v>2</v>
      </c>
      <c r="B128" s="3" t="str">
        <f t="shared" si="12"/>
        <v/>
      </c>
      <c r="C128" s="111">
        <v>119</v>
      </c>
      <c r="D128" s="104"/>
      <c r="E128" s="105"/>
      <c r="F128" s="106"/>
      <c r="G128" s="108"/>
      <c r="H128" s="108"/>
      <c r="I128" s="104"/>
      <c r="J128" s="109"/>
      <c r="K128" s="104"/>
      <c r="L128" s="104"/>
      <c r="M128" s="107"/>
      <c r="N128" s="104"/>
      <c r="O128" s="107"/>
      <c r="P128" s="107"/>
      <c r="Q128" s="108"/>
      <c r="R128" s="108"/>
      <c r="S128" s="108"/>
      <c r="T128" s="108"/>
      <c r="U128" s="7"/>
      <c r="V128" s="5" t="str">
        <f t="shared" si="13"/>
        <v/>
      </c>
      <c r="W128" s="5" t="str">
        <f t="shared" si="14"/>
        <v/>
      </c>
      <c r="X128" s="7"/>
      <c r="Y128" s="123" t="str">
        <f t="shared" si="15"/>
        <v/>
      </c>
      <c r="Z128" s="7"/>
      <c r="AA128" s="5" t="str">
        <f t="shared" si="16"/>
        <v/>
      </c>
      <c r="AB128" s="5" t="str">
        <f t="shared" si="17"/>
        <v/>
      </c>
      <c r="AC128" s="5" t="str">
        <f t="shared" si="18"/>
        <v/>
      </c>
      <c r="AD128" s="7"/>
      <c r="AG128" s="5" t="str">
        <f t="shared" si="19"/>
        <v>＠</v>
      </c>
      <c r="AH128" s="5">
        <f>IF(AG128="＠",0,IF(COUNTIF($AG$10:AG128,AG128)&gt;=2,0,1))</f>
        <v>0</v>
      </c>
      <c r="AI128" s="5" t="str">
        <f t="shared" si="20"/>
        <v>＠</v>
      </c>
      <c r="AJ128" s="5">
        <f>IF(AI128="＠",0,IF(COUNTIF($AI$10:AI128,AI128)&gt;=2,0,1))</f>
        <v>0</v>
      </c>
      <c r="AK128" s="5" t="str">
        <f t="shared" si="21"/>
        <v>＠</v>
      </c>
      <c r="AL128" s="5">
        <f>IF(AK128="＠",0,IF(COUNTIF($AK$10:AK128,AK128)&gt;=2,0,1))</f>
        <v>0</v>
      </c>
      <c r="AM128" s="5" t="str">
        <f t="shared" si="22"/>
        <v>＠</v>
      </c>
      <c r="AN128" s="5">
        <f>IF(AM128="＠",0,IF(COUNTIF($AM$10:AM128,AM128)&gt;=2,0,1))</f>
        <v>0</v>
      </c>
      <c r="AO128" s="11"/>
    </row>
    <row r="129" spans="1:41" ht="21.95" customHeight="1">
      <c r="A129" s="3">
        <f t="shared" si="23"/>
        <v>2</v>
      </c>
      <c r="B129" s="3" t="str">
        <f t="shared" si="12"/>
        <v/>
      </c>
      <c r="C129" s="111">
        <v>120</v>
      </c>
      <c r="D129" s="104"/>
      <c r="E129" s="105"/>
      <c r="F129" s="106"/>
      <c r="G129" s="108"/>
      <c r="H129" s="108"/>
      <c r="I129" s="104"/>
      <c r="J129" s="109"/>
      <c r="K129" s="104"/>
      <c r="L129" s="104"/>
      <c r="M129" s="107"/>
      <c r="N129" s="104"/>
      <c r="O129" s="107"/>
      <c r="P129" s="107"/>
      <c r="Q129" s="108"/>
      <c r="R129" s="108"/>
      <c r="S129" s="108"/>
      <c r="T129" s="108"/>
      <c r="U129" s="7"/>
      <c r="V129" s="5" t="str">
        <f t="shared" si="13"/>
        <v/>
      </c>
      <c r="W129" s="5" t="str">
        <f t="shared" si="14"/>
        <v/>
      </c>
      <c r="X129" s="7"/>
      <c r="Y129" s="123" t="str">
        <f t="shared" si="15"/>
        <v/>
      </c>
      <c r="Z129" s="7"/>
      <c r="AA129" s="5" t="str">
        <f t="shared" si="16"/>
        <v/>
      </c>
      <c r="AB129" s="5" t="str">
        <f t="shared" si="17"/>
        <v/>
      </c>
      <c r="AC129" s="5" t="str">
        <f t="shared" si="18"/>
        <v/>
      </c>
      <c r="AD129" s="7"/>
      <c r="AG129" s="5" t="str">
        <f t="shared" si="19"/>
        <v>＠</v>
      </c>
      <c r="AH129" s="5">
        <f>IF(AG129="＠",0,IF(COUNTIF($AG$10:AG129,AG129)&gt;=2,0,1))</f>
        <v>0</v>
      </c>
      <c r="AI129" s="5" t="str">
        <f t="shared" si="20"/>
        <v>＠</v>
      </c>
      <c r="AJ129" s="5">
        <f>IF(AI129="＠",0,IF(COUNTIF($AI$10:AI129,AI129)&gt;=2,0,1))</f>
        <v>0</v>
      </c>
      <c r="AK129" s="5" t="str">
        <f t="shared" si="21"/>
        <v>＠</v>
      </c>
      <c r="AL129" s="5">
        <f>IF(AK129="＠",0,IF(COUNTIF($AK$10:AK129,AK129)&gt;=2,0,1))</f>
        <v>0</v>
      </c>
      <c r="AM129" s="5" t="str">
        <f t="shared" si="22"/>
        <v>＠</v>
      </c>
      <c r="AN129" s="5">
        <f>IF(AM129="＠",0,IF(COUNTIF($AM$10:AM129,AM129)&gt;=2,0,1))</f>
        <v>0</v>
      </c>
      <c r="AO129" s="11"/>
    </row>
    <row r="130" spans="1:41" ht="21.95" customHeight="1">
      <c r="A130" s="3">
        <f t="shared" si="23"/>
        <v>2</v>
      </c>
      <c r="B130" s="3" t="str">
        <f t="shared" si="12"/>
        <v/>
      </c>
      <c r="C130" s="111">
        <v>121</v>
      </c>
      <c r="D130" s="104"/>
      <c r="E130" s="105"/>
      <c r="F130" s="106"/>
      <c r="G130" s="108"/>
      <c r="H130" s="108"/>
      <c r="I130" s="104"/>
      <c r="J130" s="109"/>
      <c r="K130" s="104"/>
      <c r="L130" s="104"/>
      <c r="M130" s="107"/>
      <c r="N130" s="104"/>
      <c r="O130" s="107"/>
      <c r="P130" s="107"/>
      <c r="Q130" s="108"/>
      <c r="R130" s="108"/>
      <c r="S130" s="108"/>
      <c r="T130" s="108"/>
      <c r="U130" s="7"/>
      <c r="V130" s="5" t="str">
        <f t="shared" si="13"/>
        <v/>
      </c>
      <c r="W130" s="5" t="str">
        <f t="shared" si="14"/>
        <v/>
      </c>
      <c r="X130" s="7"/>
      <c r="Y130" s="123" t="str">
        <f t="shared" si="15"/>
        <v/>
      </c>
      <c r="Z130" s="7"/>
      <c r="AA130" s="5" t="str">
        <f t="shared" si="16"/>
        <v/>
      </c>
      <c r="AB130" s="5" t="str">
        <f t="shared" si="17"/>
        <v/>
      </c>
      <c r="AC130" s="5" t="str">
        <f t="shared" si="18"/>
        <v/>
      </c>
      <c r="AD130" s="7"/>
      <c r="AG130" s="5" t="str">
        <f t="shared" si="19"/>
        <v>＠</v>
      </c>
      <c r="AH130" s="5">
        <f>IF(AG130="＠",0,IF(COUNTIF($AG$10:AG130,AG130)&gt;=2,0,1))</f>
        <v>0</v>
      </c>
      <c r="AI130" s="5" t="str">
        <f t="shared" si="20"/>
        <v>＠</v>
      </c>
      <c r="AJ130" s="5">
        <f>IF(AI130="＠",0,IF(COUNTIF($AI$10:AI130,AI130)&gt;=2,0,1))</f>
        <v>0</v>
      </c>
      <c r="AK130" s="5" t="str">
        <f t="shared" si="21"/>
        <v>＠</v>
      </c>
      <c r="AL130" s="5">
        <f>IF(AK130="＠",0,IF(COUNTIF($AK$10:AK130,AK130)&gt;=2,0,1))</f>
        <v>0</v>
      </c>
      <c r="AM130" s="5" t="str">
        <f t="shared" si="22"/>
        <v>＠</v>
      </c>
      <c r="AN130" s="5">
        <f>IF(AM130="＠",0,IF(COUNTIF($AM$10:AM130,AM130)&gt;=2,0,1))</f>
        <v>0</v>
      </c>
      <c r="AO130" s="11"/>
    </row>
    <row r="131" spans="1:41" ht="21.95" customHeight="1">
      <c r="A131" s="3">
        <f t="shared" si="23"/>
        <v>2</v>
      </c>
      <c r="B131" s="3" t="str">
        <f t="shared" si="12"/>
        <v/>
      </c>
      <c r="C131" s="111">
        <v>122</v>
      </c>
      <c r="D131" s="104"/>
      <c r="E131" s="105"/>
      <c r="F131" s="106"/>
      <c r="G131" s="108"/>
      <c r="H131" s="108"/>
      <c r="I131" s="104"/>
      <c r="J131" s="109"/>
      <c r="K131" s="104"/>
      <c r="L131" s="104"/>
      <c r="M131" s="107"/>
      <c r="N131" s="104"/>
      <c r="O131" s="107"/>
      <c r="P131" s="107"/>
      <c r="Q131" s="108"/>
      <c r="R131" s="108"/>
      <c r="S131" s="108"/>
      <c r="T131" s="108"/>
      <c r="U131" s="7"/>
      <c r="V131" s="5" t="str">
        <f t="shared" si="13"/>
        <v/>
      </c>
      <c r="W131" s="5" t="str">
        <f t="shared" si="14"/>
        <v/>
      </c>
      <c r="X131" s="7"/>
      <c r="Y131" s="123" t="str">
        <f t="shared" si="15"/>
        <v/>
      </c>
      <c r="Z131" s="7"/>
      <c r="AA131" s="5" t="str">
        <f t="shared" si="16"/>
        <v/>
      </c>
      <c r="AB131" s="5" t="str">
        <f t="shared" si="17"/>
        <v/>
      </c>
      <c r="AC131" s="5" t="str">
        <f t="shared" si="18"/>
        <v/>
      </c>
      <c r="AD131" s="7"/>
      <c r="AG131" s="5" t="str">
        <f t="shared" si="19"/>
        <v>＠</v>
      </c>
      <c r="AH131" s="5">
        <f>IF(AG131="＠",0,IF(COUNTIF($AG$10:AG131,AG131)&gt;=2,0,1))</f>
        <v>0</v>
      </c>
      <c r="AI131" s="5" t="str">
        <f t="shared" si="20"/>
        <v>＠</v>
      </c>
      <c r="AJ131" s="5">
        <f>IF(AI131="＠",0,IF(COUNTIF($AI$10:AI131,AI131)&gt;=2,0,1))</f>
        <v>0</v>
      </c>
      <c r="AK131" s="5" t="str">
        <f t="shared" si="21"/>
        <v>＠</v>
      </c>
      <c r="AL131" s="5">
        <f>IF(AK131="＠",0,IF(COUNTIF($AK$10:AK131,AK131)&gt;=2,0,1))</f>
        <v>0</v>
      </c>
      <c r="AM131" s="5" t="str">
        <f t="shared" si="22"/>
        <v>＠</v>
      </c>
      <c r="AN131" s="5">
        <f>IF(AM131="＠",0,IF(COUNTIF($AM$10:AM131,AM131)&gt;=2,0,1))</f>
        <v>0</v>
      </c>
      <c r="AO131" s="11"/>
    </row>
    <row r="132" spans="1:41" ht="21.95" customHeight="1">
      <c r="A132" s="3">
        <f t="shared" si="23"/>
        <v>2</v>
      </c>
      <c r="B132" s="3" t="str">
        <f t="shared" si="12"/>
        <v/>
      </c>
      <c r="C132" s="111">
        <v>123</v>
      </c>
      <c r="D132" s="104"/>
      <c r="E132" s="105"/>
      <c r="F132" s="106"/>
      <c r="G132" s="108"/>
      <c r="H132" s="108"/>
      <c r="I132" s="104"/>
      <c r="J132" s="109"/>
      <c r="K132" s="104"/>
      <c r="L132" s="104"/>
      <c r="M132" s="107"/>
      <c r="N132" s="104"/>
      <c r="O132" s="107"/>
      <c r="P132" s="107"/>
      <c r="Q132" s="108"/>
      <c r="R132" s="108"/>
      <c r="S132" s="108"/>
      <c r="T132" s="108"/>
      <c r="U132" s="7"/>
      <c r="V132" s="5" t="str">
        <f t="shared" si="13"/>
        <v/>
      </c>
      <c r="W132" s="5" t="str">
        <f t="shared" si="14"/>
        <v/>
      </c>
      <c r="X132" s="7"/>
      <c r="Y132" s="123" t="str">
        <f t="shared" si="15"/>
        <v/>
      </c>
      <c r="Z132" s="7"/>
      <c r="AA132" s="5" t="str">
        <f t="shared" si="16"/>
        <v/>
      </c>
      <c r="AB132" s="5" t="str">
        <f t="shared" si="17"/>
        <v/>
      </c>
      <c r="AC132" s="5" t="str">
        <f t="shared" si="18"/>
        <v/>
      </c>
      <c r="AD132" s="7"/>
      <c r="AG132" s="5" t="str">
        <f t="shared" si="19"/>
        <v>＠</v>
      </c>
      <c r="AH132" s="5">
        <f>IF(AG132="＠",0,IF(COUNTIF($AG$10:AG132,AG132)&gt;=2,0,1))</f>
        <v>0</v>
      </c>
      <c r="AI132" s="5" t="str">
        <f t="shared" si="20"/>
        <v>＠</v>
      </c>
      <c r="AJ132" s="5">
        <f>IF(AI132="＠",0,IF(COUNTIF($AI$10:AI132,AI132)&gt;=2,0,1))</f>
        <v>0</v>
      </c>
      <c r="AK132" s="5" t="str">
        <f t="shared" si="21"/>
        <v>＠</v>
      </c>
      <c r="AL132" s="5">
        <f>IF(AK132="＠",0,IF(COUNTIF($AK$10:AK132,AK132)&gt;=2,0,1))</f>
        <v>0</v>
      </c>
      <c r="AM132" s="5" t="str">
        <f t="shared" si="22"/>
        <v>＠</v>
      </c>
      <c r="AN132" s="5">
        <f>IF(AM132="＠",0,IF(COUNTIF($AM$10:AM132,AM132)&gt;=2,0,1))</f>
        <v>0</v>
      </c>
      <c r="AO132" s="11"/>
    </row>
    <row r="133" spans="1:41" ht="21.95" customHeight="1">
      <c r="A133" s="3">
        <f t="shared" si="23"/>
        <v>2</v>
      </c>
      <c r="B133" s="3" t="str">
        <f t="shared" si="12"/>
        <v/>
      </c>
      <c r="C133" s="111">
        <v>124</v>
      </c>
      <c r="D133" s="104"/>
      <c r="E133" s="105"/>
      <c r="F133" s="106"/>
      <c r="G133" s="108"/>
      <c r="H133" s="108"/>
      <c r="I133" s="104"/>
      <c r="J133" s="109"/>
      <c r="K133" s="104"/>
      <c r="L133" s="104"/>
      <c r="M133" s="107"/>
      <c r="N133" s="104"/>
      <c r="O133" s="107"/>
      <c r="P133" s="107"/>
      <c r="Q133" s="108"/>
      <c r="R133" s="108"/>
      <c r="S133" s="108"/>
      <c r="T133" s="108"/>
      <c r="U133" s="7"/>
      <c r="V133" s="5" t="str">
        <f t="shared" si="13"/>
        <v/>
      </c>
      <c r="W133" s="5" t="str">
        <f t="shared" si="14"/>
        <v/>
      </c>
      <c r="X133" s="7"/>
      <c r="Y133" s="123" t="str">
        <f t="shared" si="15"/>
        <v/>
      </c>
      <c r="Z133" s="7"/>
      <c r="AA133" s="5" t="str">
        <f t="shared" si="16"/>
        <v/>
      </c>
      <c r="AB133" s="5" t="str">
        <f t="shared" si="17"/>
        <v/>
      </c>
      <c r="AC133" s="5" t="str">
        <f t="shared" si="18"/>
        <v/>
      </c>
      <c r="AD133" s="7"/>
      <c r="AG133" s="5" t="str">
        <f t="shared" si="19"/>
        <v>＠</v>
      </c>
      <c r="AH133" s="5">
        <f>IF(AG133="＠",0,IF(COUNTIF($AG$10:AG133,AG133)&gt;=2,0,1))</f>
        <v>0</v>
      </c>
      <c r="AI133" s="5" t="str">
        <f t="shared" si="20"/>
        <v>＠</v>
      </c>
      <c r="AJ133" s="5">
        <f>IF(AI133="＠",0,IF(COUNTIF($AI$10:AI133,AI133)&gt;=2,0,1))</f>
        <v>0</v>
      </c>
      <c r="AK133" s="5" t="str">
        <f t="shared" si="21"/>
        <v>＠</v>
      </c>
      <c r="AL133" s="5">
        <f>IF(AK133="＠",0,IF(COUNTIF($AK$10:AK133,AK133)&gt;=2,0,1))</f>
        <v>0</v>
      </c>
      <c r="AM133" s="5" t="str">
        <f t="shared" si="22"/>
        <v>＠</v>
      </c>
      <c r="AN133" s="5">
        <f>IF(AM133="＠",0,IF(COUNTIF($AM$10:AM133,AM133)&gt;=2,0,1))</f>
        <v>0</v>
      </c>
      <c r="AO133" s="11"/>
    </row>
    <row r="134" spans="1:41" ht="21.95" customHeight="1">
      <c r="A134" s="3">
        <f t="shared" si="23"/>
        <v>2</v>
      </c>
      <c r="B134" s="3" t="str">
        <f t="shared" si="12"/>
        <v/>
      </c>
      <c r="C134" s="111">
        <v>125</v>
      </c>
      <c r="D134" s="104"/>
      <c r="E134" s="105"/>
      <c r="F134" s="106"/>
      <c r="G134" s="108"/>
      <c r="H134" s="108"/>
      <c r="I134" s="104"/>
      <c r="J134" s="109"/>
      <c r="K134" s="104"/>
      <c r="L134" s="104"/>
      <c r="M134" s="107"/>
      <c r="N134" s="104"/>
      <c r="O134" s="107"/>
      <c r="P134" s="107"/>
      <c r="Q134" s="108"/>
      <c r="R134" s="108"/>
      <c r="S134" s="108"/>
      <c r="T134" s="108"/>
      <c r="U134" s="7"/>
      <c r="V134" s="5" t="str">
        <f t="shared" si="13"/>
        <v/>
      </c>
      <c r="W134" s="5" t="str">
        <f t="shared" si="14"/>
        <v/>
      </c>
      <c r="X134" s="7"/>
      <c r="Y134" s="123" t="str">
        <f t="shared" si="15"/>
        <v/>
      </c>
      <c r="Z134" s="7"/>
      <c r="AA134" s="5" t="str">
        <f t="shared" si="16"/>
        <v/>
      </c>
      <c r="AB134" s="5" t="str">
        <f t="shared" si="17"/>
        <v/>
      </c>
      <c r="AC134" s="5" t="str">
        <f t="shared" si="18"/>
        <v/>
      </c>
      <c r="AD134" s="7"/>
      <c r="AG134" s="5" t="str">
        <f t="shared" si="19"/>
        <v>＠</v>
      </c>
      <c r="AH134" s="5">
        <f>IF(AG134="＠",0,IF(COUNTIF($AG$10:AG134,AG134)&gt;=2,0,1))</f>
        <v>0</v>
      </c>
      <c r="AI134" s="5" t="str">
        <f t="shared" si="20"/>
        <v>＠</v>
      </c>
      <c r="AJ134" s="5">
        <f>IF(AI134="＠",0,IF(COUNTIF($AI$10:AI134,AI134)&gt;=2,0,1))</f>
        <v>0</v>
      </c>
      <c r="AK134" s="5" t="str">
        <f t="shared" si="21"/>
        <v>＠</v>
      </c>
      <c r="AL134" s="5">
        <f>IF(AK134="＠",0,IF(COUNTIF($AK$10:AK134,AK134)&gt;=2,0,1))</f>
        <v>0</v>
      </c>
      <c r="AM134" s="5" t="str">
        <f t="shared" si="22"/>
        <v>＠</v>
      </c>
      <c r="AN134" s="5">
        <f>IF(AM134="＠",0,IF(COUNTIF($AM$10:AM134,AM134)&gt;=2,0,1))</f>
        <v>0</v>
      </c>
      <c r="AO134" s="11"/>
    </row>
    <row r="135" spans="1:41" ht="21.95" customHeight="1">
      <c r="A135" s="3">
        <f t="shared" si="23"/>
        <v>2</v>
      </c>
      <c r="B135" s="3" t="str">
        <f t="shared" si="12"/>
        <v/>
      </c>
      <c r="C135" s="111">
        <v>126</v>
      </c>
      <c r="D135" s="104"/>
      <c r="E135" s="105"/>
      <c r="F135" s="106"/>
      <c r="G135" s="108"/>
      <c r="H135" s="108"/>
      <c r="I135" s="104"/>
      <c r="J135" s="109"/>
      <c r="K135" s="104"/>
      <c r="L135" s="104"/>
      <c r="M135" s="107"/>
      <c r="N135" s="104"/>
      <c r="O135" s="107"/>
      <c r="P135" s="107"/>
      <c r="Q135" s="108"/>
      <c r="R135" s="108"/>
      <c r="S135" s="108"/>
      <c r="T135" s="108"/>
      <c r="U135" s="7"/>
      <c r="V135" s="5" t="str">
        <f t="shared" si="13"/>
        <v/>
      </c>
      <c r="W135" s="5" t="str">
        <f t="shared" si="14"/>
        <v/>
      </c>
      <c r="X135" s="7"/>
      <c r="Y135" s="123" t="str">
        <f t="shared" si="15"/>
        <v/>
      </c>
      <c r="Z135" s="7"/>
      <c r="AA135" s="5" t="str">
        <f t="shared" si="16"/>
        <v/>
      </c>
      <c r="AB135" s="5" t="str">
        <f t="shared" si="17"/>
        <v/>
      </c>
      <c r="AC135" s="5" t="str">
        <f t="shared" si="18"/>
        <v/>
      </c>
      <c r="AD135" s="7"/>
      <c r="AG135" s="5" t="str">
        <f t="shared" si="19"/>
        <v>＠</v>
      </c>
      <c r="AH135" s="5">
        <f>IF(AG135="＠",0,IF(COUNTIF($AG$10:AG135,AG135)&gt;=2,0,1))</f>
        <v>0</v>
      </c>
      <c r="AI135" s="5" t="str">
        <f t="shared" si="20"/>
        <v>＠</v>
      </c>
      <c r="AJ135" s="5">
        <f>IF(AI135="＠",0,IF(COUNTIF($AI$10:AI135,AI135)&gt;=2,0,1))</f>
        <v>0</v>
      </c>
      <c r="AK135" s="5" t="str">
        <f t="shared" si="21"/>
        <v>＠</v>
      </c>
      <c r="AL135" s="5">
        <f>IF(AK135="＠",0,IF(COUNTIF($AK$10:AK135,AK135)&gt;=2,0,1))</f>
        <v>0</v>
      </c>
      <c r="AM135" s="5" t="str">
        <f t="shared" si="22"/>
        <v>＠</v>
      </c>
      <c r="AN135" s="5">
        <f>IF(AM135="＠",0,IF(COUNTIF($AM$10:AM135,AM135)&gt;=2,0,1))</f>
        <v>0</v>
      </c>
      <c r="AO135" s="11"/>
    </row>
    <row r="136" spans="1:41" ht="21.95" customHeight="1">
      <c r="A136" s="3">
        <f t="shared" si="23"/>
        <v>2</v>
      </c>
      <c r="B136" s="3" t="str">
        <f t="shared" si="12"/>
        <v/>
      </c>
      <c r="C136" s="111">
        <v>127</v>
      </c>
      <c r="D136" s="104"/>
      <c r="E136" s="105"/>
      <c r="F136" s="106"/>
      <c r="G136" s="108"/>
      <c r="H136" s="108"/>
      <c r="I136" s="104"/>
      <c r="J136" s="109"/>
      <c r="K136" s="104"/>
      <c r="L136" s="104"/>
      <c r="M136" s="107"/>
      <c r="N136" s="104"/>
      <c r="O136" s="107"/>
      <c r="P136" s="107"/>
      <c r="Q136" s="108"/>
      <c r="R136" s="108"/>
      <c r="S136" s="108"/>
      <c r="T136" s="108"/>
      <c r="U136" s="7"/>
      <c r="V136" s="5" t="str">
        <f t="shared" si="13"/>
        <v/>
      </c>
      <c r="W136" s="5" t="str">
        <f t="shared" si="14"/>
        <v/>
      </c>
      <c r="X136" s="7"/>
      <c r="Y136" s="123" t="str">
        <f t="shared" si="15"/>
        <v/>
      </c>
      <c r="Z136" s="7"/>
      <c r="AA136" s="5" t="str">
        <f t="shared" si="16"/>
        <v/>
      </c>
      <c r="AB136" s="5" t="str">
        <f t="shared" si="17"/>
        <v/>
      </c>
      <c r="AC136" s="5" t="str">
        <f t="shared" si="18"/>
        <v/>
      </c>
      <c r="AD136" s="7"/>
      <c r="AG136" s="5" t="str">
        <f t="shared" si="19"/>
        <v>＠</v>
      </c>
      <c r="AH136" s="5">
        <f>IF(AG136="＠",0,IF(COUNTIF($AG$10:AG136,AG136)&gt;=2,0,1))</f>
        <v>0</v>
      </c>
      <c r="AI136" s="5" t="str">
        <f t="shared" si="20"/>
        <v>＠</v>
      </c>
      <c r="AJ136" s="5">
        <f>IF(AI136="＠",0,IF(COUNTIF($AI$10:AI136,AI136)&gt;=2,0,1))</f>
        <v>0</v>
      </c>
      <c r="AK136" s="5" t="str">
        <f t="shared" si="21"/>
        <v>＠</v>
      </c>
      <c r="AL136" s="5">
        <f>IF(AK136="＠",0,IF(COUNTIF($AK$10:AK136,AK136)&gt;=2,0,1))</f>
        <v>0</v>
      </c>
      <c r="AM136" s="5" t="str">
        <f t="shared" si="22"/>
        <v>＠</v>
      </c>
      <c r="AN136" s="5">
        <f>IF(AM136="＠",0,IF(COUNTIF($AM$10:AM136,AM136)&gt;=2,0,1))</f>
        <v>0</v>
      </c>
      <c r="AO136" s="11"/>
    </row>
    <row r="137" spans="1:41" ht="21.95" customHeight="1">
      <c r="A137" s="3">
        <f t="shared" si="23"/>
        <v>2</v>
      </c>
      <c r="B137" s="3" t="str">
        <f t="shared" si="12"/>
        <v/>
      </c>
      <c r="C137" s="111">
        <v>128</v>
      </c>
      <c r="D137" s="104"/>
      <c r="E137" s="105"/>
      <c r="F137" s="106"/>
      <c r="G137" s="108"/>
      <c r="H137" s="108"/>
      <c r="I137" s="104"/>
      <c r="J137" s="109"/>
      <c r="K137" s="104"/>
      <c r="L137" s="104"/>
      <c r="M137" s="107"/>
      <c r="N137" s="104"/>
      <c r="O137" s="107"/>
      <c r="P137" s="107"/>
      <c r="Q137" s="108"/>
      <c r="R137" s="108"/>
      <c r="S137" s="108"/>
      <c r="T137" s="108"/>
      <c r="U137" s="7"/>
      <c r="V137" s="5" t="str">
        <f t="shared" si="13"/>
        <v/>
      </c>
      <c r="W137" s="5" t="str">
        <f t="shared" si="14"/>
        <v/>
      </c>
      <c r="X137" s="7"/>
      <c r="Y137" s="123" t="str">
        <f t="shared" si="15"/>
        <v/>
      </c>
      <c r="Z137" s="7"/>
      <c r="AA137" s="5" t="str">
        <f t="shared" si="16"/>
        <v/>
      </c>
      <c r="AB137" s="5" t="str">
        <f t="shared" si="17"/>
        <v/>
      </c>
      <c r="AC137" s="5" t="str">
        <f t="shared" si="18"/>
        <v/>
      </c>
      <c r="AD137" s="7"/>
      <c r="AG137" s="5" t="str">
        <f t="shared" si="19"/>
        <v>＠</v>
      </c>
      <c r="AH137" s="5">
        <f>IF(AG137="＠",0,IF(COUNTIF($AG$10:AG137,AG137)&gt;=2,0,1))</f>
        <v>0</v>
      </c>
      <c r="AI137" s="5" t="str">
        <f t="shared" si="20"/>
        <v>＠</v>
      </c>
      <c r="AJ137" s="5">
        <f>IF(AI137="＠",0,IF(COUNTIF($AI$10:AI137,AI137)&gt;=2,0,1))</f>
        <v>0</v>
      </c>
      <c r="AK137" s="5" t="str">
        <f t="shared" si="21"/>
        <v>＠</v>
      </c>
      <c r="AL137" s="5">
        <f>IF(AK137="＠",0,IF(COUNTIF($AK$10:AK137,AK137)&gt;=2,0,1))</f>
        <v>0</v>
      </c>
      <c r="AM137" s="5" t="str">
        <f t="shared" si="22"/>
        <v>＠</v>
      </c>
      <c r="AN137" s="5">
        <f>IF(AM137="＠",0,IF(COUNTIF($AM$10:AM137,AM137)&gt;=2,0,1))</f>
        <v>0</v>
      </c>
      <c r="AO137" s="11"/>
    </row>
    <row r="138" spans="1:41" ht="21.95" customHeight="1">
      <c r="A138" s="3">
        <f t="shared" si="23"/>
        <v>2</v>
      </c>
      <c r="B138" s="3" t="str">
        <f t="shared" si="12"/>
        <v/>
      </c>
      <c r="C138" s="111">
        <v>129</v>
      </c>
      <c r="D138" s="104"/>
      <c r="E138" s="105"/>
      <c r="F138" s="106"/>
      <c r="G138" s="108"/>
      <c r="H138" s="108"/>
      <c r="I138" s="104"/>
      <c r="J138" s="109"/>
      <c r="K138" s="104"/>
      <c r="L138" s="104"/>
      <c r="M138" s="107"/>
      <c r="N138" s="104"/>
      <c r="O138" s="107"/>
      <c r="P138" s="107"/>
      <c r="Q138" s="108"/>
      <c r="R138" s="108"/>
      <c r="S138" s="108"/>
      <c r="T138" s="108"/>
      <c r="U138" s="7"/>
      <c r="V138" s="5" t="str">
        <f t="shared" si="13"/>
        <v/>
      </c>
      <c r="W138" s="5" t="str">
        <f t="shared" si="14"/>
        <v/>
      </c>
      <c r="X138" s="7"/>
      <c r="Y138" s="123" t="str">
        <f t="shared" si="15"/>
        <v/>
      </c>
      <c r="Z138" s="7"/>
      <c r="AA138" s="5" t="str">
        <f t="shared" si="16"/>
        <v/>
      </c>
      <c r="AB138" s="5" t="str">
        <f t="shared" si="17"/>
        <v/>
      </c>
      <c r="AC138" s="5" t="str">
        <f t="shared" si="18"/>
        <v/>
      </c>
      <c r="AD138" s="7"/>
      <c r="AG138" s="5" t="str">
        <f t="shared" si="19"/>
        <v>＠</v>
      </c>
      <c r="AH138" s="5">
        <f>IF(AG138="＠",0,IF(COUNTIF($AG$10:AG138,AG138)&gt;=2,0,1))</f>
        <v>0</v>
      </c>
      <c r="AI138" s="5" t="str">
        <f t="shared" si="20"/>
        <v>＠</v>
      </c>
      <c r="AJ138" s="5">
        <f>IF(AI138="＠",0,IF(COUNTIF($AI$10:AI138,AI138)&gt;=2,0,1))</f>
        <v>0</v>
      </c>
      <c r="AK138" s="5" t="str">
        <f t="shared" si="21"/>
        <v>＠</v>
      </c>
      <c r="AL138" s="5">
        <f>IF(AK138="＠",0,IF(COUNTIF($AK$10:AK138,AK138)&gt;=2,0,1))</f>
        <v>0</v>
      </c>
      <c r="AM138" s="5" t="str">
        <f t="shared" si="22"/>
        <v>＠</v>
      </c>
      <c r="AN138" s="5">
        <f>IF(AM138="＠",0,IF(COUNTIF($AM$10:AM138,AM138)&gt;=2,0,1))</f>
        <v>0</v>
      </c>
      <c r="AO138" s="11"/>
    </row>
    <row r="139" spans="1:41" ht="21.95" customHeight="1">
      <c r="A139" s="3">
        <f t="shared" si="23"/>
        <v>2</v>
      </c>
      <c r="B139" s="3" t="str">
        <f t="shared" ref="B139:B202" si="24">IF(J139="","",J139)</f>
        <v/>
      </c>
      <c r="C139" s="111">
        <v>130</v>
      </c>
      <c r="D139" s="104"/>
      <c r="E139" s="105"/>
      <c r="F139" s="106"/>
      <c r="G139" s="108"/>
      <c r="H139" s="108"/>
      <c r="I139" s="104"/>
      <c r="J139" s="109"/>
      <c r="K139" s="104"/>
      <c r="L139" s="104"/>
      <c r="M139" s="107"/>
      <c r="N139" s="104"/>
      <c r="O139" s="107"/>
      <c r="P139" s="107"/>
      <c r="Q139" s="108"/>
      <c r="R139" s="108"/>
      <c r="S139" s="108"/>
      <c r="T139" s="108"/>
      <c r="U139" s="7"/>
      <c r="V139" s="5" t="str">
        <f t="shared" ref="V139:V202" si="25">D139&amp;L139</f>
        <v/>
      </c>
      <c r="W139" s="5" t="str">
        <f t="shared" ref="W139:W202" si="26">D139&amp;N139</f>
        <v/>
      </c>
      <c r="X139" s="7"/>
      <c r="Y139" s="123" t="str">
        <f t="shared" ref="Y139:Y202" si="27">D139&amp;J139&amp;P139</f>
        <v/>
      </c>
      <c r="Z139" s="7"/>
      <c r="AA139" s="5" t="str">
        <f t="shared" ref="AA139:AA202" si="28">Q139&amp;J139</f>
        <v/>
      </c>
      <c r="AB139" s="5" t="str">
        <f t="shared" ref="AB139:AB202" si="29">S139&amp;J139</f>
        <v/>
      </c>
      <c r="AC139" s="5" t="str">
        <f t="shared" ref="AC139:AC202" si="30">J139&amp;D139</f>
        <v/>
      </c>
      <c r="AD139" s="7"/>
      <c r="AG139" s="5" t="str">
        <f t="shared" ref="AG139:AG202" si="31">IF(Q139="男400mR",J139,"＠")</f>
        <v>＠</v>
      </c>
      <c r="AH139" s="5">
        <f>IF(AG139="＠",0,IF(COUNTIF($AG$10:AG139,AG139)&gt;=2,0,1))</f>
        <v>0</v>
      </c>
      <c r="AI139" s="5" t="str">
        <f t="shared" ref="AI139:AI202" si="32">IF(Q139="女400mR",J139,"＠")</f>
        <v>＠</v>
      </c>
      <c r="AJ139" s="5">
        <f>IF(AI139="＠",0,IF(COUNTIF($AI$10:AI139,AI139)&gt;=2,0,1))</f>
        <v>0</v>
      </c>
      <c r="AK139" s="5" t="str">
        <f t="shared" ref="AK139:AK202" si="33">IF(S139="男1600mR",J139,"＠")</f>
        <v>＠</v>
      </c>
      <c r="AL139" s="5">
        <f>IF(AK139="＠",0,IF(COUNTIF($AK$10:AK139,AK139)&gt;=2,0,1))</f>
        <v>0</v>
      </c>
      <c r="AM139" s="5" t="str">
        <f t="shared" ref="AM139:AM202" si="34">IF(S139="女1600mR",J139,"＠")</f>
        <v>＠</v>
      </c>
      <c r="AN139" s="5">
        <f>IF(AM139="＠",0,IF(COUNTIF($AM$10:AM139,AM139)&gt;=2,0,1))</f>
        <v>0</v>
      </c>
      <c r="AO139" s="11"/>
    </row>
    <row r="140" spans="1:41" ht="21.95" customHeight="1">
      <c r="A140" s="3">
        <f t="shared" ref="A140:A203" si="35">IF(J140=J139,A139,A139+1)</f>
        <v>2</v>
      </c>
      <c r="B140" s="3" t="str">
        <f t="shared" si="24"/>
        <v/>
      </c>
      <c r="C140" s="111">
        <v>131</v>
      </c>
      <c r="D140" s="104"/>
      <c r="E140" s="105"/>
      <c r="F140" s="106"/>
      <c r="G140" s="108"/>
      <c r="H140" s="108"/>
      <c r="I140" s="104"/>
      <c r="J140" s="109"/>
      <c r="K140" s="104"/>
      <c r="L140" s="104"/>
      <c r="M140" s="107"/>
      <c r="N140" s="104"/>
      <c r="O140" s="107"/>
      <c r="P140" s="107"/>
      <c r="Q140" s="108"/>
      <c r="R140" s="108"/>
      <c r="S140" s="108"/>
      <c r="T140" s="108"/>
      <c r="U140" s="7"/>
      <c r="V140" s="5" t="str">
        <f t="shared" si="25"/>
        <v/>
      </c>
      <c r="W140" s="5" t="str">
        <f t="shared" si="26"/>
        <v/>
      </c>
      <c r="X140" s="7"/>
      <c r="Y140" s="123" t="str">
        <f t="shared" si="27"/>
        <v/>
      </c>
      <c r="Z140" s="7"/>
      <c r="AA140" s="5" t="str">
        <f t="shared" si="28"/>
        <v/>
      </c>
      <c r="AB140" s="5" t="str">
        <f t="shared" si="29"/>
        <v/>
      </c>
      <c r="AC140" s="5" t="str">
        <f t="shared" si="30"/>
        <v/>
      </c>
      <c r="AD140" s="7"/>
      <c r="AG140" s="5" t="str">
        <f t="shared" si="31"/>
        <v>＠</v>
      </c>
      <c r="AH140" s="5">
        <f>IF(AG140="＠",0,IF(COUNTIF($AG$10:AG140,AG140)&gt;=2,0,1))</f>
        <v>0</v>
      </c>
      <c r="AI140" s="5" t="str">
        <f t="shared" si="32"/>
        <v>＠</v>
      </c>
      <c r="AJ140" s="5">
        <f>IF(AI140="＠",0,IF(COUNTIF($AI$10:AI140,AI140)&gt;=2,0,1))</f>
        <v>0</v>
      </c>
      <c r="AK140" s="5" t="str">
        <f t="shared" si="33"/>
        <v>＠</v>
      </c>
      <c r="AL140" s="5">
        <f>IF(AK140="＠",0,IF(COUNTIF($AK$10:AK140,AK140)&gt;=2,0,1))</f>
        <v>0</v>
      </c>
      <c r="AM140" s="5" t="str">
        <f t="shared" si="34"/>
        <v>＠</v>
      </c>
      <c r="AN140" s="5">
        <f>IF(AM140="＠",0,IF(COUNTIF($AM$10:AM140,AM140)&gt;=2,0,1))</f>
        <v>0</v>
      </c>
      <c r="AO140" s="11"/>
    </row>
    <row r="141" spans="1:41" ht="21.95" customHeight="1">
      <c r="A141" s="3">
        <f t="shared" si="35"/>
        <v>2</v>
      </c>
      <c r="B141" s="3" t="str">
        <f t="shared" si="24"/>
        <v/>
      </c>
      <c r="C141" s="111">
        <v>132</v>
      </c>
      <c r="D141" s="104"/>
      <c r="E141" s="105"/>
      <c r="F141" s="106"/>
      <c r="G141" s="108"/>
      <c r="H141" s="108"/>
      <c r="I141" s="104"/>
      <c r="J141" s="109"/>
      <c r="K141" s="104"/>
      <c r="L141" s="104"/>
      <c r="M141" s="107"/>
      <c r="N141" s="104"/>
      <c r="O141" s="107"/>
      <c r="P141" s="107"/>
      <c r="Q141" s="108"/>
      <c r="R141" s="108"/>
      <c r="S141" s="108"/>
      <c r="T141" s="108"/>
      <c r="U141" s="7"/>
      <c r="V141" s="5" t="str">
        <f t="shared" si="25"/>
        <v/>
      </c>
      <c r="W141" s="5" t="str">
        <f t="shared" si="26"/>
        <v/>
      </c>
      <c r="X141" s="7"/>
      <c r="Y141" s="123" t="str">
        <f t="shared" si="27"/>
        <v/>
      </c>
      <c r="Z141" s="7"/>
      <c r="AA141" s="5" t="str">
        <f t="shared" si="28"/>
        <v/>
      </c>
      <c r="AB141" s="5" t="str">
        <f t="shared" si="29"/>
        <v/>
      </c>
      <c r="AC141" s="5" t="str">
        <f t="shared" si="30"/>
        <v/>
      </c>
      <c r="AD141" s="7"/>
      <c r="AG141" s="5" t="str">
        <f t="shared" si="31"/>
        <v>＠</v>
      </c>
      <c r="AH141" s="5">
        <f>IF(AG141="＠",0,IF(COUNTIF($AG$10:AG141,AG141)&gt;=2,0,1))</f>
        <v>0</v>
      </c>
      <c r="AI141" s="5" t="str">
        <f t="shared" si="32"/>
        <v>＠</v>
      </c>
      <c r="AJ141" s="5">
        <f>IF(AI141="＠",0,IF(COUNTIF($AI$10:AI141,AI141)&gt;=2,0,1))</f>
        <v>0</v>
      </c>
      <c r="AK141" s="5" t="str">
        <f t="shared" si="33"/>
        <v>＠</v>
      </c>
      <c r="AL141" s="5">
        <f>IF(AK141="＠",0,IF(COUNTIF($AK$10:AK141,AK141)&gt;=2,0,1))</f>
        <v>0</v>
      </c>
      <c r="AM141" s="5" t="str">
        <f t="shared" si="34"/>
        <v>＠</v>
      </c>
      <c r="AN141" s="5">
        <f>IF(AM141="＠",0,IF(COUNTIF($AM$10:AM141,AM141)&gt;=2,0,1))</f>
        <v>0</v>
      </c>
      <c r="AO141" s="11"/>
    </row>
    <row r="142" spans="1:41" ht="21.95" customHeight="1">
      <c r="A142" s="3">
        <f t="shared" si="35"/>
        <v>2</v>
      </c>
      <c r="B142" s="3" t="str">
        <f t="shared" si="24"/>
        <v/>
      </c>
      <c r="C142" s="111">
        <v>133</v>
      </c>
      <c r="D142" s="104"/>
      <c r="E142" s="105"/>
      <c r="F142" s="106"/>
      <c r="G142" s="108"/>
      <c r="H142" s="108"/>
      <c r="I142" s="104"/>
      <c r="J142" s="109"/>
      <c r="K142" s="104"/>
      <c r="L142" s="104"/>
      <c r="M142" s="107"/>
      <c r="N142" s="104"/>
      <c r="O142" s="107"/>
      <c r="P142" s="107"/>
      <c r="Q142" s="108"/>
      <c r="R142" s="108"/>
      <c r="S142" s="108"/>
      <c r="T142" s="108"/>
      <c r="U142" s="7"/>
      <c r="V142" s="5" t="str">
        <f t="shared" si="25"/>
        <v/>
      </c>
      <c r="W142" s="5" t="str">
        <f t="shared" si="26"/>
        <v/>
      </c>
      <c r="X142" s="7"/>
      <c r="Y142" s="123" t="str">
        <f t="shared" si="27"/>
        <v/>
      </c>
      <c r="Z142" s="7"/>
      <c r="AA142" s="5" t="str">
        <f t="shared" si="28"/>
        <v/>
      </c>
      <c r="AB142" s="5" t="str">
        <f t="shared" si="29"/>
        <v/>
      </c>
      <c r="AC142" s="5" t="str">
        <f t="shared" si="30"/>
        <v/>
      </c>
      <c r="AD142" s="7"/>
      <c r="AG142" s="5" t="str">
        <f t="shared" si="31"/>
        <v>＠</v>
      </c>
      <c r="AH142" s="5">
        <f>IF(AG142="＠",0,IF(COUNTIF($AG$10:AG142,AG142)&gt;=2,0,1))</f>
        <v>0</v>
      </c>
      <c r="AI142" s="5" t="str">
        <f t="shared" si="32"/>
        <v>＠</v>
      </c>
      <c r="AJ142" s="5">
        <f>IF(AI142="＠",0,IF(COUNTIF($AI$10:AI142,AI142)&gt;=2,0,1))</f>
        <v>0</v>
      </c>
      <c r="AK142" s="5" t="str">
        <f t="shared" si="33"/>
        <v>＠</v>
      </c>
      <c r="AL142" s="5">
        <f>IF(AK142="＠",0,IF(COUNTIF($AK$10:AK142,AK142)&gt;=2,0,1))</f>
        <v>0</v>
      </c>
      <c r="AM142" s="5" t="str">
        <f t="shared" si="34"/>
        <v>＠</v>
      </c>
      <c r="AN142" s="5">
        <f>IF(AM142="＠",0,IF(COUNTIF($AM$10:AM142,AM142)&gt;=2,0,1))</f>
        <v>0</v>
      </c>
      <c r="AO142" s="11"/>
    </row>
    <row r="143" spans="1:41" ht="21.95" customHeight="1">
      <c r="A143" s="3">
        <f t="shared" si="35"/>
        <v>2</v>
      </c>
      <c r="B143" s="3" t="str">
        <f t="shared" si="24"/>
        <v/>
      </c>
      <c r="C143" s="111">
        <v>134</v>
      </c>
      <c r="D143" s="104"/>
      <c r="E143" s="105"/>
      <c r="F143" s="106"/>
      <c r="G143" s="108"/>
      <c r="H143" s="108"/>
      <c r="I143" s="104"/>
      <c r="J143" s="109"/>
      <c r="K143" s="104"/>
      <c r="L143" s="104"/>
      <c r="M143" s="107"/>
      <c r="N143" s="104"/>
      <c r="O143" s="107"/>
      <c r="P143" s="107"/>
      <c r="Q143" s="108"/>
      <c r="R143" s="108"/>
      <c r="S143" s="108"/>
      <c r="T143" s="108"/>
      <c r="U143" s="7"/>
      <c r="V143" s="5" t="str">
        <f t="shared" si="25"/>
        <v/>
      </c>
      <c r="W143" s="5" t="str">
        <f t="shared" si="26"/>
        <v/>
      </c>
      <c r="X143" s="7"/>
      <c r="Y143" s="123" t="str">
        <f t="shared" si="27"/>
        <v/>
      </c>
      <c r="Z143" s="7"/>
      <c r="AA143" s="5" t="str">
        <f t="shared" si="28"/>
        <v/>
      </c>
      <c r="AB143" s="5" t="str">
        <f t="shared" si="29"/>
        <v/>
      </c>
      <c r="AC143" s="5" t="str">
        <f t="shared" si="30"/>
        <v/>
      </c>
      <c r="AD143" s="7"/>
      <c r="AG143" s="5" t="str">
        <f t="shared" si="31"/>
        <v>＠</v>
      </c>
      <c r="AH143" s="5">
        <f>IF(AG143="＠",0,IF(COUNTIF($AG$10:AG143,AG143)&gt;=2,0,1))</f>
        <v>0</v>
      </c>
      <c r="AI143" s="5" t="str">
        <f t="shared" si="32"/>
        <v>＠</v>
      </c>
      <c r="AJ143" s="5">
        <f>IF(AI143="＠",0,IF(COUNTIF($AI$10:AI143,AI143)&gt;=2,0,1))</f>
        <v>0</v>
      </c>
      <c r="AK143" s="5" t="str">
        <f t="shared" si="33"/>
        <v>＠</v>
      </c>
      <c r="AL143" s="5">
        <f>IF(AK143="＠",0,IF(COUNTIF($AK$10:AK143,AK143)&gt;=2,0,1))</f>
        <v>0</v>
      </c>
      <c r="AM143" s="5" t="str">
        <f t="shared" si="34"/>
        <v>＠</v>
      </c>
      <c r="AN143" s="5">
        <f>IF(AM143="＠",0,IF(COUNTIF($AM$10:AM143,AM143)&gt;=2,0,1))</f>
        <v>0</v>
      </c>
      <c r="AO143" s="11"/>
    </row>
    <row r="144" spans="1:41" ht="21.95" customHeight="1">
      <c r="A144" s="3">
        <f t="shared" si="35"/>
        <v>2</v>
      </c>
      <c r="B144" s="3" t="str">
        <f t="shared" si="24"/>
        <v/>
      </c>
      <c r="C144" s="111">
        <v>135</v>
      </c>
      <c r="D144" s="104"/>
      <c r="E144" s="105"/>
      <c r="F144" s="106"/>
      <c r="G144" s="108"/>
      <c r="H144" s="108"/>
      <c r="I144" s="104"/>
      <c r="J144" s="109"/>
      <c r="K144" s="104"/>
      <c r="L144" s="104"/>
      <c r="M144" s="107"/>
      <c r="N144" s="104"/>
      <c r="O144" s="107"/>
      <c r="P144" s="107"/>
      <c r="Q144" s="108"/>
      <c r="R144" s="108"/>
      <c r="S144" s="108"/>
      <c r="T144" s="108"/>
      <c r="U144" s="7"/>
      <c r="V144" s="5" t="str">
        <f t="shared" si="25"/>
        <v/>
      </c>
      <c r="W144" s="5" t="str">
        <f t="shared" si="26"/>
        <v/>
      </c>
      <c r="X144" s="7"/>
      <c r="Y144" s="123" t="str">
        <f t="shared" si="27"/>
        <v/>
      </c>
      <c r="Z144" s="7"/>
      <c r="AA144" s="5" t="str">
        <f t="shared" si="28"/>
        <v/>
      </c>
      <c r="AB144" s="5" t="str">
        <f t="shared" si="29"/>
        <v/>
      </c>
      <c r="AC144" s="5" t="str">
        <f t="shared" si="30"/>
        <v/>
      </c>
      <c r="AD144" s="7"/>
      <c r="AG144" s="5" t="str">
        <f t="shared" si="31"/>
        <v>＠</v>
      </c>
      <c r="AH144" s="5">
        <f>IF(AG144="＠",0,IF(COUNTIF($AG$10:AG144,AG144)&gt;=2,0,1))</f>
        <v>0</v>
      </c>
      <c r="AI144" s="5" t="str">
        <f t="shared" si="32"/>
        <v>＠</v>
      </c>
      <c r="AJ144" s="5">
        <f>IF(AI144="＠",0,IF(COUNTIF($AI$10:AI144,AI144)&gt;=2,0,1))</f>
        <v>0</v>
      </c>
      <c r="AK144" s="5" t="str">
        <f t="shared" si="33"/>
        <v>＠</v>
      </c>
      <c r="AL144" s="5">
        <f>IF(AK144="＠",0,IF(COUNTIF($AK$10:AK144,AK144)&gt;=2,0,1))</f>
        <v>0</v>
      </c>
      <c r="AM144" s="5" t="str">
        <f t="shared" si="34"/>
        <v>＠</v>
      </c>
      <c r="AN144" s="5">
        <f>IF(AM144="＠",0,IF(COUNTIF($AM$10:AM144,AM144)&gt;=2,0,1))</f>
        <v>0</v>
      </c>
      <c r="AO144" s="11"/>
    </row>
    <row r="145" spans="1:41" ht="21.95" customHeight="1">
      <c r="A145" s="3">
        <f t="shared" si="35"/>
        <v>2</v>
      </c>
      <c r="B145" s="3" t="str">
        <f t="shared" si="24"/>
        <v/>
      </c>
      <c r="C145" s="111">
        <v>136</v>
      </c>
      <c r="D145" s="104"/>
      <c r="E145" s="105"/>
      <c r="F145" s="106"/>
      <c r="G145" s="108"/>
      <c r="H145" s="108"/>
      <c r="I145" s="104"/>
      <c r="J145" s="109"/>
      <c r="K145" s="104"/>
      <c r="L145" s="104"/>
      <c r="M145" s="107"/>
      <c r="N145" s="104"/>
      <c r="O145" s="107"/>
      <c r="P145" s="107"/>
      <c r="Q145" s="108"/>
      <c r="R145" s="108"/>
      <c r="S145" s="108"/>
      <c r="T145" s="108"/>
      <c r="U145" s="7"/>
      <c r="V145" s="5" t="str">
        <f t="shared" si="25"/>
        <v/>
      </c>
      <c r="W145" s="5" t="str">
        <f t="shared" si="26"/>
        <v/>
      </c>
      <c r="X145" s="7"/>
      <c r="Y145" s="123" t="str">
        <f t="shared" si="27"/>
        <v/>
      </c>
      <c r="Z145" s="7"/>
      <c r="AA145" s="5" t="str">
        <f t="shared" si="28"/>
        <v/>
      </c>
      <c r="AB145" s="5" t="str">
        <f t="shared" si="29"/>
        <v/>
      </c>
      <c r="AC145" s="5" t="str">
        <f t="shared" si="30"/>
        <v/>
      </c>
      <c r="AD145" s="7"/>
      <c r="AG145" s="5" t="str">
        <f t="shared" si="31"/>
        <v>＠</v>
      </c>
      <c r="AH145" s="5">
        <f>IF(AG145="＠",0,IF(COUNTIF($AG$10:AG145,AG145)&gt;=2,0,1))</f>
        <v>0</v>
      </c>
      <c r="AI145" s="5" t="str">
        <f t="shared" si="32"/>
        <v>＠</v>
      </c>
      <c r="AJ145" s="5">
        <f>IF(AI145="＠",0,IF(COUNTIF($AI$10:AI145,AI145)&gt;=2,0,1))</f>
        <v>0</v>
      </c>
      <c r="AK145" s="5" t="str">
        <f t="shared" si="33"/>
        <v>＠</v>
      </c>
      <c r="AL145" s="5">
        <f>IF(AK145="＠",0,IF(COUNTIF($AK$10:AK145,AK145)&gt;=2,0,1))</f>
        <v>0</v>
      </c>
      <c r="AM145" s="5" t="str">
        <f t="shared" si="34"/>
        <v>＠</v>
      </c>
      <c r="AN145" s="5">
        <f>IF(AM145="＠",0,IF(COUNTIF($AM$10:AM145,AM145)&gt;=2,0,1))</f>
        <v>0</v>
      </c>
      <c r="AO145" s="11"/>
    </row>
    <row r="146" spans="1:41" ht="21.95" customHeight="1">
      <c r="A146" s="3">
        <f t="shared" si="35"/>
        <v>2</v>
      </c>
      <c r="B146" s="3" t="str">
        <f t="shared" si="24"/>
        <v/>
      </c>
      <c r="C146" s="111">
        <v>137</v>
      </c>
      <c r="D146" s="104"/>
      <c r="E146" s="105"/>
      <c r="F146" s="106"/>
      <c r="G146" s="108"/>
      <c r="H146" s="108"/>
      <c r="I146" s="104"/>
      <c r="J146" s="109"/>
      <c r="K146" s="104"/>
      <c r="L146" s="104"/>
      <c r="M146" s="107"/>
      <c r="N146" s="104"/>
      <c r="O146" s="107"/>
      <c r="P146" s="107"/>
      <c r="Q146" s="108"/>
      <c r="R146" s="108"/>
      <c r="S146" s="108"/>
      <c r="T146" s="108"/>
      <c r="U146" s="7"/>
      <c r="V146" s="5" t="str">
        <f t="shared" si="25"/>
        <v/>
      </c>
      <c r="W146" s="5" t="str">
        <f t="shared" si="26"/>
        <v/>
      </c>
      <c r="X146" s="7"/>
      <c r="Y146" s="123" t="str">
        <f t="shared" si="27"/>
        <v/>
      </c>
      <c r="Z146" s="7"/>
      <c r="AA146" s="5" t="str">
        <f t="shared" si="28"/>
        <v/>
      </c>
      <c r="AB146" s="5" t="str">
        <f t="shared" si="29"/>
        <v/>
      </c>
      <c r="AC146" s="5" t="str">
        <f t="shared" si="30"/>
        <v/>
      </c>
      <c r="AD146" s="7"/>
      <c r="AG146" s="5" t="str">
        <f t="shared" si="31"/>
        <v>＠</v>
      </c>
      <c r="AH146" s="5">
        <f>IF(AG146="＠",0,IF(COUNTIF($AG$10:AG146,AG146)&gt;=2,0,1))</f>
        <v>0</v>
      </c>
      <c r="AI146" s="5" t="str">
        <f t="shared" si="32"/>
        <v>＠</v>
      </c>
      <c r="AJ146" s="5">
        <f>IF(AI146="＠",0,IF(COUNTIF($AI$10:AI146,AI146)&gt;=2,0,1))</f>
        <v>0</v>
      </c>
      <c r="AK146" s="5" t="str">
        <f t="shared" si="33"/>
        <v>＠</v>
      </c>
      <c r="AL146" s="5">
        <f>IF(AK146="＠",0,IF(COUNTIF($AK$10:AK146,AK146)&gt;=2,0,1))</f>
        <v>0</v>
      </c>
      <c r="AM146" s="5" t="str">
        <f t="shared" si="34"/>
        <v>＠</v>
      </c>
      <c r="AN146" s="5">
        <f>IF(AM146="＠",0,IF(COUNTIF($AM$10:AM146,AM146)&gt;=2,0,1))</f>
        <v>0</v>
      </c>
      <c r="AO146" s="11"/>
    </row>
    <row r="147" spans="1:41" ht="21.95" customHeight="1">
      <c r="A147" s="3">
        <f t="shared" si="35"/>
        <v>2</v>
      </c>
      <c r="B147" s="3" t="str">
        <f t="shared" si="24"/>
        <v/>
      </c>
      <c r="C147" s="111">
        <v>138</v>
      </c>
      <c r="D147" s="104"/>
      <c r="E147" s="105"/>
      <c r="F147" s="106"/>
      <c r="G147" s="108"/>
      <c r="H147" s="108"/>
      <c r="I147" s="104"/>
      <c r="J147" s="109"/>
      <c r="K147" s="104"/>
      <c r="L147" s="104"/>
      <c r="M147" s="107"/>
      <c r="N147" s="104"/>
      <c r="O147" s="107"/>
      <c r="P147" s="107"/>
      <c r="Q147" s="108"/>
      <c r="R147" s="108"/>
      <c r="S147" s="108"/>
      <c r="T147" s="108"/>
      <c r="U147" s="7"/>
      <c r="V147" s="5" t="str">
        <f t="shared" si="25"/>
        <v/>
      </c>
      <c r="W147" s="5" t="str">
        <f t="shared" si="26"/>
        <v/>
      </c>
      <c r="X147" s="7"/>
      <c r="Y147" s="123" t="str">
        <f t="shared" si="27"/>
        <v/>
      </c>
      <c r="Z147" s="7"/>
      <c r="AA147" s="5" t="str">
        <f t="shared" si="28"/>
        <v/>
      </c>
      <c r="AB147" s="5" t="str">
        <f t="shared" si="29"/>
        <v/>
      </c>
      <c r="AC147" s="5" t="str">
        <f t="shared" si="30"/>
        <v/>
      </c>
      <c r="AD147" s="7"/>
      <c r="AG147" s="5" t="str">
        <f t="shared" si="31"/>
        <v>＠</v>
      </c>
      <c r="AH147" s="5">
        <f>IF(AG147="＠",0,IF(COUNTIF($AG$10:AG147,AG147)&gt;=2,0,1))</f>
        <v>0</v>
      </c>
      <c r="AI147" s="5" t="str">
        <f t="shared" si="32"/>
        <v>＠</v>
      </c>
      <c r="AJ147" s="5">
        <f>IF(AI147="＠",0,IF(COUNTIF($AI$10:AI147,AI147)&gt;=2,0,1))</f>
        <v>0</v>
      </c>
      <c r="AK147" s="5" t="str">
        <f t="shared" si="33"/>
        <v>＠</v>
      </c>
      <c r="AL147" s="5">
        <f>IF(AK147="＠",0,IF(COUNTIF($AK$10:AK147,AK147)&gt;=2,0,1))</f>
        <v>0</v>
      </c>
      <c r="AM147" s="5" t="str">
        <f t="shared" si="34"/>
        <v>＠</v>
      </c>
      <c r="AN147" s="5">
        <f>IF(AM147="＠",0,IF(COUNTIF($AM$10:AM147,AM147)&gt;=2,0,1))</f>
        <v>0</v>
      </c>
      <c r="AO147" s="11"/>
    </row>
    <row r="148" spans="1:41" ht="21.95" customHeight="1">
      <c r="A148" s="3">
        <f t="shared" si="35"/>
        <v>2</v>
      </c>
      <c r="B148" s="3" t="str">
        <f t="shared" si="24"/>
        <v/>
      </c>
      <c r="C148" s="111">
        <v>139</v>
      </c>
      <c r="D148" s="104"/>
      <c r="E148" s="105"/>
      <c r="F148" s="106"/>
      <c r="G148" s="108"/>
      <c r="H148" s="108"/>
      <c r="I148" s="104"/>
      <c r="J148" s="109"/>
      <c r="K148" s="104"/>
      <c r="L148" s="104"/>
      <c r="M148" s="107"/>
      <c r="N148" s="104"/>
      <c r="O148" s="107"/>
      <c r="P148" s="107"/>
      <c r="Q148" s="108"/>
      <c r="R148" s="108"/>
      <c r="S148" s="108"/>
      <c r="T148" s="108"/>
      <c r="U148" s="7"/>
      <c r="V148" s="5" t="str">
        <f t="shared" si="25"/>
        <v/>
      </c>
      <c r="W148" s="5" t="str">
        <f t="shared" si="26"/>
        <v/>
      </c>
      <c r="X148" s="7"/>
      <c r="Y148" s="123" t="str">
        <f t="shared" si="27"/>
        <v/>
      </c>
      <c r="Z148" s="7"/>
      <c r="AA148" s="5" t="str">
        <f t="shared" si="28"/>
        <v/>
      </c>
      <c r="AB148" s="5" t="str">
        <f t="shared" si="29"/>
        <v/>
      </c>
      <c r="AC148" s="5" t="str">
        <f t="shared" si="30"/>
        <v/>
      </c>
      <c r="AD148" s="7"/>
      <c r="AG148" s="5" t="str">
        <f t="shared" si="31"/>
        <v>＠</v>
      </c>
      <c r="AH148" s="5">
        <f>IF(AG148="＠",0,IF(COUNTIF($AG$10:AG148,AG148)&gt;=2,0,1))</f>
        <v>0</v>
      </c>
      <c r="AI148" s="5" t="str">
        <f t="shared" si="32"/>
        <v>＠</v>
      </c>
      <c r="AJ148" s="5">
        <f>IF(AI148="＠",0,IF(COUNTIF($AI$10:AI148,AI148)&gt;=2,0,1))</f>
        <v>0</v>
      </c>
      <c r="AK148" s="5" t="str">
        <f t="shared" si="33"/>
        <v>＠</v>
      </c>
      <c r="AL148" s="5">
        <f>IF(AK148="＠",0,IF(COUNTIF($AK$10:AK148,AK148)&gt;=2,0,1))</f>
        <v>0</v>
      </c>
      <c r="AM148" s="5" t="str">
        <f t="shared" si="34"/>
        <v>＠</v>
      </c>
      <c r="AN148" s="5">
        <f>IF(AM148="＠",0,IF(COUNTIF($AM$10:AM148,AM148)&gt;=2,0,1))</f>
        <v>0</v>
      </c>
      <c r="AO148" s="11"/>
    </row>
    <row r="149" spans="1:41" ht="21.95" customHeight="1">
      <c r="A149" s="3">
        <f t="shared" si="35"/>
        <v>2</v>
      </c>
      <c r="B149" s="3" t="str">
        <f t="shared" si="24"/>
        <v/>
      </c>
      <c r="C149" s="111">
        <v>140</v>
      </c>
      <c r="D149" s="104"/>
      <c r="E149" s="105"/>
      <c r="F149" s="106"/>
      <c r="G149" s="108"/>
      <c r="H149" s="108"/>
      <c r="I149" s="104"/>
      <c r="J149" s="109"/>
      <c r="K149" s="104"/>
      <c r="L149" s="104"/>
      <c r="M149" s="107"/>
      <c r="N149" s="104"/>
      <c r="O149" s="107"/>
      <c r="P149" s="107"/>
      <c r="Q149" s="108"/>
      <c r="R149" s="108"/>
      <c r="S149" s="108"/>
      <c r="T149" s="108"/>
      <c r="U149" s="7"/>
      <c r="V149" s="5" t="str">
        <f t="shared" si="25"/>
        <v/>
      </c>
      <c r="W149" s="5" t="str">
        <f t="shared" si="26"/>
        <v/>
      </c>
      <c r="X149" s="7"/>
      <c r="Y149" s="123" t="str">
        <f t="shared" si="27"/>
        <v/>
      </c>
      <c r="Z149" s="7"/>
      <c r="AA149" s="5" t="str">
        <f t="shared" si="28"/>
        <v/>
      </c>
      <c r="AB149" s="5" t="str">
        <f t="shared" si="29"/>
        <v/>
      </c>
      <c r="AC149" s="5" t="str">
        <f t="shared" si="30"/>
        <v/>
      </c>
      <c r="AD149" s="7"/>
      <c r="AG149" s="5" t="str">
        <f t="shared" si="31"/>
        <v>＠</v>
      </c>
      <c r="AH149" s="5">
        <f>IF(AG149="＠",0,IF(COUNTIF($AG$10:AG149,AG149)&gt;=2,0,1))</f>
        <v>0</v>
      </c>
      <c r="AI149" s="5" t="str">
        <f t="shared" si="32"/>
        <v>＠</v>
      </c>
      <c r="AJ149" s="5">
        <f>IF(AI149="＠",0,IF(COUNTIF($AI$10:AI149,AI149)&gt;=2,0,1))</f>
        <v>0</v>
      </c>
      <c r="AK149" s="5" t="str">
        <f t="shared" si="33"/>
        <v>＠</v>
      </c>
      <c r="AL149" s="5">
        <f>IF(AK149="＠",0,IF(COUNTIF($AK$10:AK149,AK149)&gt;=2,0,1))</f>
        <v>0</v>
      </c>
      <c r="AM149" s="5" t="str">
        <f t="shared" si="34"/>
        <v>＠</v>
      </c>
      <c r="AN149" s="5">
        <f>IF(AM149="＠",0,IF(COUNTIF($AM$10:AM149,AM149)&gt;=2,0,1))</f>
        <v>0</v>
      </c>
      <c r="AO149" s="11"/>
    </row>
    <row r="150" spans="1:41" ht="21.95" customHeight="1">
      <c r="A150" s="3">
        <f t="shared" si="35"/>
        <v>2</v>
      </c>
      <c r="B150" s="3" t="str">
        <f t="shared" si="24"/>
        <v/>
      </c>
      <c r="C150" s="111">
        <v>141</v>
      </c>
      <c r="D150" s="104"/>
      <c r="E150" s="105"/>
      <c r="F150" s="106"/>
      <c r="G150" s="108"/>
      <c r="H150" s="108"/>
      <c r="I150" s="104"/>
      <c r="J150" s="109"/>
      <c r="K150" s="104"/>
      <c r="L150" s="104"/>
      <c r="M150" s="107"/>
      <c r="N150" s="104"/>
      <c r="O150" s="107"/>
      <c r="P150" s="107"/>
      <c r="Q150" s="108"/>
      <c r="R150" s="108"/>
      <c r="S150" s="108"/>
      <c r="T150" s="108"/>
      <c r="U150" s="7"/>
      <c r="V150" s="5" t="str">
        <f t="shared" si="25"/>
        <v/>
      </c>
      <c r="W150" s="5" t="str">
        <f t="shared" si="26"/>
        <v/>
      </c>
      <c r="X150" s="7"/>
      <c r="Y150" s="123" t="str">
        <f t="shared" si="27"/>
        <v/>
      </c>
      <c r="Z150" s="7"/>
      <c r="AA150" s="5" t="str">
        <f t="shared" si="28"/>
        <v/>
      </c>
      <c r="AB150" s="5" t="str">
        <f t="shared" si="29"/>
        <v/>
      </c>
      <c r="AC150" s="5" t="str">
        <f t="shared" si="30"/>
        <v/>
      </c>
      <c r="AD150" s="7"/>
      <c r="AG150" s="5" t="str">
        <f t="shared" si="31"/>
        <v>＠</v>
      </c>
      <c r="AH150" s="5">
        <f>IF(AG150="＠",0,IF(COUNTIF($AG$10:AG150,AG150)&gt;=2,0,1))</f>
        <v>0</v>
      </c>
      <c r="AI150" s="5" t="str">
        <f t="shared" si="32"/>
        <v>＠</v>
      </c>
      <c r="AJ150" s="5">
        <f>IF(AI150="＠",0,IF(COUNTIF($AI$10:AI150,AI150)&gt;=2,0,1))</f>
        <v>0</v>
      </c>
      <c r="AK150" s="5" t="str">
        <f t="shared" si="33"/>
        <v>＠</v>
      </c>
      <c r="AL150" s="5">
        <f>IF(AK150="＠",0,IF(COUNTIF($AK$10:AK150,AK150)&gt;=2,0,1))</f>
        <v>0</v>
      </c>
      <c r="AM150" s="5" t="str">
        <f t="shared" si="34"/>
        <v>＠</v>
      </c>
      <c r="AN150" s="5">
        <f>IF(AM150="＠",0,IF(COUNTIF($AM$10:AM150,AM150)&gt;=2,0,1))</f>
        <v>0</v>
      </c>
      <c r="AO150" s="11"/>
    </row>
    <row r="151" spans="1:41" ht="21.95" customHeight="1">
      <c r="A151" s="3">
        <f t="shared" si="35"/>
        <v>2</v>
      </c>
      <c r="B151" s="3" t="str">
        <f t="shared" si="24"/>
        <v/>
      </c>
      <c r="C151" s="111">
        <v>142</v>
      </c>
      <c r="D151" s="104"/>
      <c r="E151" s="105"/>
      <c r="F151" s="106"/>
      <c r="G151" s="108"/>
      <c r="H151" s="108"/>
      <c r="I151" s="104"/>
      <c r="J151" s="109"/>
      <c r="K151" s="104"/>
      <c r="L151" s="104"/>
      <c r="M151" s="107"/>
      <c r="N151" s="104"/>
      <c r="O151" s="107"/>
      <c r="P151" s="107"/>
      <c r="Q151" s="108"/>
      <c r="R151" s="108"/>
      <c r="S151" s="108"/>
      <c r="T151" s="108"/>
      <c r="U151" s="7"/>
      <c r="V151" s="5" t="str">
        <f t="shared" si="25"/>
        <v/>
      </c>
      <c r="W151" s="5" t="str">
        <f t="shared" si="26"/>
        <v/>
      </c>
      <c r="X151" s="7"/>
      <c r="Y151" s="123" t="str">
        <f t="shared" si="27"/>
        <v/>
      </c>
      <c r="Z151" s="7"/>
      <c r="AA151" s="5" t="str">
        <f t="shared" si="28"/>
        <v/>
      </c>
      <c r="AB151" s="5" t="str">
        <f t="shared" si="29"/>
        <v/>
      </c>
      <c r="AC151" s="5" t="str">
        <f t="shared" si="30"/>
        <v/>
      </c>
      <c r="AD151" s="7"/>
      <c r="AG151" s="5" t="str">
        <f t="shared" si="31"/>
        <v>＠</v>
      </c>
      <c r="AH151" s="5">
        <f>IF(AG151="＠",0,IF(COUNTIF($AG$10:AG151,AG151)&gt;=2,0,1))</f>
        <v>0</v>
      </c>
      <c r="AI151" s="5" t="str">
        <f t="shared" si="32"/>
        <v>＠</v>
      </c>
      <c r="AJ151" s="5">
        <f>IF(AI151="＠",0,IF(COUNTIF($AI$10:AI151,AI151)&gt;=2,0,1))</f>
        <v>0</v>
      </c>
      <c r="AK151" s="5" t="str">
        <f t="shared" si="33"/>
        <v>＠</v>
      </c>
      <c r="AL151" s="5">
        <f>IF(AK151="＠",0,IF(COUNTIF($AK$10:AK151,AK151)&gt;=2,0,1))</f>
        <v>0</v>
      </c>
      <c r="AM151" s="5" t="str">
        <f t="shared" si="34"/>
        <v>＠</v>
      </c>
      <c r="AN151" s="5">
        <f>IF(AM151="＠",0,IF(COUNTIF($AM$10:AM151,AM151)&gt;=2,0,1))</f>
        <v>0</v>
      </c>
      <c r="AO151" s="11"/>
    </row>
    <row r="152" spans="1:41" ht="21.95" customHeight="1">
      <c r="A152" s="3">
        <f t="shared" si="35"/>
        <v>2</v>
      </c>
      <c r="B152" s="3" t="str">
        <f t="shared" si="24"/>
        <v/>
      </c>
      <c r="C152" s="111">
        <v>143</v>
      </c>
      <c r="D152" s="104"/>
      <c r="E152" s="105"/>
      <c r="F152" s="106"/>
      <c r="G152" s="108"/>
      <c r="H152" s="108"/>
      <c r="I152" s="104"/>
      <c r="J152" s="109"/>
      <c r="K152" s="104"/>
      <c r="L152" s="104"/>
      <c r="M152" s="107"/>
      <c r="N152" s="104"/>
      <c r="O152" s="107"/>
      <c r="P152" s="107"/>
      <c r="Q152" s="108"/>
      <c r="R152" s="108"/>
      <c r="S152" s="108"/>
      <c r="T152" s="108"/>
      <c r="U152" s="7"/>
      <c r="V152" s="5" t="str">
        <f t="shared" si="25"/>
        <v/>
      </c>
      <c r="W152" s="5" t="str">
        <f t="shared" si="26"/>
        <v/>
      </c>
      <c r="X152" s="7"/>
      <c r="Y152" s="123" t="str">
        <f t="shared" si="27"/>
        <v/>
      </c>
      <c r="Z152" s="7"/>
      <c r="AA152" s="5" t="str">
        <f t="shared" si="28"/>
        <v/>
      </c>
      <c r="AB152" s="5" t="str">
        <f t="shared" si="29"/>
        <v/>
      </c>
      <c r="AC152" s="5" t="str">
        <f t="shared" si="30"/>
        <v/>
      </c>
      <c r="AD152" s="7"/>
      <c r="AG152" s="5" t="str">
        <f t="shared" si="31"/>
        <v>＠</v>
      </c>
      <c r="AH152" s="5">
        <f>IF(AG152="＠",0,IF(COUNTIF($AG$10:AG152,AG152)&gt;=2,0,1))</f>
        <v>0</v>
      </c>
      <c r="AI152" s="5" t="str">
        <f t="shared" si="32"/>
        <v>＠</v>
      </c>
      <c r="AJ152" s="5">
        <f>IF(AI152="＠",0,IF(COUNTIF($AI$10:AI152,AI152)&gt;=2,0,1))</f>
        <v>0</v>
      </c>
      <c r="AK152" s="5" t="str">
        <f t="shared" si="33"/>
        <v>＠</v>
      </c>
      <c r="AL152" s="5">
        <f>IF(AK152="＠",0,IF(COUNTIF($AK$10:AK152,AK152)&gt;=2,0,1))</f>
        <v>0</v>
      </c>
      <c r="AM152" s="5" t="str">
        <f t="shared" si="34"/>
        <v>＠</v>
      </c>
      <c r="AN152" s="5">
        <f>IF(AM152="＠",0,IF(COUNTIF($AM$10:AM152,AM152)&gt;=2,0,1))</f>
        <v>0</v>
      </c>
      <c r="AO152" s="11"/>
    </row>
    <row r="153" spans="1:41" ht="21.95" customHeight="1">
      <c r="A153" s="3">
        <f t="shared" si="35"/>
        <v>2</v>
      </c>
      <c r="B153" s="3" t="str">
        <f t="shared" si="24"/>
        <v/>
      </c>
      <c r="C153" s="111">
        <v>144</v>
      </c>
      <c r="D153" s="104"/>
      <c r="E153" s="105"/>
      <c r="F153" s="106"/>
      <c r="G153" s="108"/>
      <c r="H153" s="108"/>
      <c r="I153" s="104"/>
      <c r="J153" s="109"/>
      <c r="K153" s="104"/>
      <c r="L153" s="104"/>
      <c r="M153" s="107"/>
      <c r="N153" s="104"/>
      <c r="O153" s="107"/>
      <c r="P153" s="107"/>
      <c r="Q153" s="108"/>
      <c r="R153" s="108"/>
      <c r="S153" s="108"/>
      <c r="T153" s="108"/>
      <c r="U153" s="7"/>
      <c r="V153" s="5" t="str">
        <f t="shared" si="25"/>
        <v/>
      </c>
      <c r="W153" s="5" t="str">
        <f t="shared" si="26"/>
        <v/>
      </c>
      <c r="X153" s="7"/>
      <c r="Y153" s="123" t="str">
        <f t="shared" si="27"/>
        <v/>
      </c>
      <c r="Z153" s="7"/>
      <c r="AA153" s="5" t="str">
        <f t="shared" si="28"/>
        <v/>
      </c>
      <c r="AB153" s="5" t="str">
        <f t="shared" si="29"/>
        <v/>
      </c>
      <c r="AC153" s="5" t="str">
        <f t="shared" si="30"/>
        <v/>
      </c>
      <c r="AD153" s="7"/>
      <c r="AG153" s="5" t="str">
        <f t="shared" si="31"/>
        <v>＠</v>
      </c>
      <c r="AH153" s="5">
        <f>IF(AG153="＠",0,IF(COUNTIF($AG$10:AG153,AG153)&gt;=2,0,1))</f>
        <v>0</v>
      </c>
      <c r="AI153" s="5" t="str">
        <f t="shared" si="32"/>
        <v>＠</v>
      </c>
      <c r="AJ153" s="5">
        <f>IF(AI153="＠",0,IF(COUNTIF($AI$10:AI153,AI153)&gt;=2,0,1))</f>
        <v>0</v>
      </c>
      <c r="AK153" s="5" t="str">
        <f t="shared" si="33"/>
        <v>＠</v>
      </c>
      <c r="AL153" s="5">
        <f>IF(AK153="＠",0,IF(COUNTIF($AK$10:AK153,AK153)&gt;=2,0,1))</f>
        <v>0</v>
      </c>
      <c r="AM153" s="5" t="str">
        <f t="shared" si="34"/>
        <v>＠</v>
      </c>
      <c r="AN153" s="5">
        <f>IF(AM153="＠",0,IF(COUNTIF($AM$10:AM153,AM153)&gt;=2,0,1))</f>
        <v>0</v>
      </c>
      <c r="AO153" s="11"/>
    </row>
    <row r="154" spans="1:41" ht="21.95" customHeight="1">
      <c r="A154" s="3">
        <f t="shared" si="35"/>
        <v>2</v>
      </c>
      <c r="B154" s="3" t="str">
        <f t="shared" si="24"/>
        <v/>
      </c>
      <c r="C154" s="111">
        <v>145</v>
      </c>
      <c r="D154" s="104"/>
      <c r="E154" s="105"/>
      <c r="F154" s="106"/>
      <c r="G154" s="108"/>
      <c r="H154" s="108"/>
      <c r="I154" s="104"/>
      <c r="J154" s="109"/>
      <c r="K154" s="104"/>
      <c r="L154" s="104"/>
      <c r="M154" s="107"/>
      <c r="N154" s="104"/>
      <c r="O154" s="107"/>
      <c r="P154" s="107"/>
      <c r="Q154" s="108"/>
      <c r="R154" s="108"/>
      <c r="S154" s="108"/>
      <c r="T154" s="108"/>
      <c r="U154" s="7"/>
      <c r="V154" s="5" t="str">
        <f t="shared" si="25"/>
        <v/>
      </c>
      <c r="W154" s="5" t="str">
        <f t="shared" si="26"/>
        <v/>
      </c>
      <c r="X154" s="7"/>
      <c r="Y154" s="123" t="str">
        <f t="shared" si="27"/>
        <v/>
      </c>
      <c r="Z154" s="7"/>
      <c r="AA154" s="5" t="str">
        <f t="shared" si="28"/>
        <v/>
      </c>
      <c r="AB154" s="5" t="str">
        <f t="shared" si="29"/>
        <v/>
      </c>
      <c r="AC154" s="5" t="str">
        <f t="shared" si="30"/>
        <v/>
      </c>
      <c r="AD154" s="7"/>
      <c r="AG154" s="5" t="str">
        <f t="shared" si="31"/>
        <v>＠</v>
      </c>
      <c r="AH154" s="5">
        <f>IF(AG154="＠",0,IF(COUNTIF($AG$10:AG154,AG154)&gt;=2,0,1))</f>
        <v>0</v>
      </c>
      <c r="AI154" s="5" t="str">
        <f t="shared" si="32"/>
        <v>＠</v>
      </c>
      <c r="AJ154" s="5">
        <f>IF(AI154="＠",0,IF(COUNTIF($AI$10:AI154,AI154)&gt;=2,0,1))</f>
        <v>0</v>
      </c>
      <c r="AK154" s="5" t="str">
        <f t="shared" si="33"/>
        <v>＠</v>
      </c>
      <c r="AL154" s="5">
        <f>IF(AK154="＠",0,IF(COUNTIF($AK$10:AK154,AK154)&gt;=2,0,1))</f>
        <v>0</v>
      </c>
      <c r="AM154" s="5" t="str">
        <f t="shared" si="34"/>
        <v>＠</v>
      </c>
      <c r="AN154" s="5">
        <f>IF(AM154="＠",0,IF(COUNTIF($AM$10:AM154,AM154)&gt;=2,0,1))</f>
        <v>0</v>
      </c>
      <c r="AO154" s="11"/>
    </row>
    <row r="155" spans="1:41" ht="21.95" customHeight="1">
      <c r="A155" s="3">
        <f t="shared" si="35"/>
        <v>2</v>
      </c>
      <c r="B155" s="3" t="str">
        <f t="shared" si="24"/>
        <v/>
      </c>
      <c r="C155" s="111">
        <v>146</v>
      </c>
      <c r="D155" s="104"/>
      <c r="E155" s="105"/>
      <c r="F155" s="106"/>
      <c r="G155" s="108"/>
      <c r="H155" s="108"/>
      <c r="I155" s="104"/>
      <c r="J155" s="109"/>
      <c r="K155" s="104"/>
      <c r="L155" s="104"/>
      <c r="M155" s="107"/>
      <c r="N155" s="104"/>
      <c r="O155" s="107"/>
      <c r="P155" s="107"/>
      <c r="Q155" s="108"/>
      <c r="R155" s="108"/>
      <c r="S155" s="108"/>
      <c r="T155" s="108"/>
      <c r="U155" s="7"/>
      <c r="V155" s="5" t="str">
        <f t="shared" si="25"/>
        <v/>
      </c>
      <c r="W155" s="5" t="str">
        <f t="shared" si="26"/>
        <v/>
      </c>
      <c r="X155" s="7"/>
      <c r="Y155" s="123" t="str">
        <f t="shared" si="27"/>
        <v/>
      </c>
      <c r="Z155" s="7"/>
      <c r="AA155" s="5" t="str">
        <f t="shared" si="28"/>
        <v/>
      </c>
      <c r="AB155" s="5" t="str">
        <f t="shared" si="29"/>
        <v/>
      </c>
      <c r="AC155" s="5" t="str">
        <f t="shared" si="30"/>
        <v/>
      </c>
      <c r="AD155" s="7"/>
      <c r="AG155" s="5" t="str">
        <f t="shared" si="31"/>
        <v>＠</v>
      </c>
      <c r="AH155" s="5">
        <f>IF(AG155="＠",0,IF(COUNTIF($AG$10:AG155,AG155)&gt;=2,0,1))</f>
        <v>0</v>
      </c>
      <c r="AI155" s="5" t="str">
        <f t="shared" si="32"/>
        <v>＠</v>
      </c>
      <c r="AJ155" s="5">
        <f>IF(AI155="＠",0,IF(COUNTIF($AI$10:AI155,AI155)&gt;=2,0,1))</f>
        <v>0</v>
      </c>
      <c r="AK155" s="5" t="str">
        <f t="shared" si="33"/>
        <v>＠</v>
      </c>
      <c r="AL155" s="5">
        <f>IF(AK155="＠",0,IF(COUNTIF($AK$10:AK155,AK155)&gt;=2,0,1))</f>
        <v>0</v>
      </c>
      <c r="AM155" s="5" t="str">
        <f t="shared" si="34"/>
        <v>＠</v>
      </c>
      <c r="AN155" s="5">
        <f>IF(AM155="＠",0,IF(COUNTIF($AM$10:AM155,AM155)&gt;=2,0,1))</f>
        <v>0</v>
      </c>
      <c r="AO155" s="11"/>
    </row>
    <row r="156" spans="1:41" ht="21.95" customHeight="1">
      <c r="A156" s="3">
        <f t="shared" si="35"/>
        <v>2</v>
      </c>
      <c r="B156" s="3" t="str">
        <f t="shared" si="24"/>
        <v/>
      </c>
      <c r="C156" s="111">
        <v>147</v>
      </c>
      <c r="D156" s="104"/>
      <c r="E156" s="105"/>
      <c r="F156" s="106"/>
      <c r="G156" s="108"/>
      <c r="H156" s="108"/>
      <c r="I156" s="104"/>
      <c r="J156" s="109"/>
      <c r="K156" s="104"/>
      <c r="L156" s="104"/>
      <c r="M156" s="107"/>
      <c r="N156" s="104"/>
      <c r="O156" s="107"/>
      <c r="P156" s="107"/>
      <c r="Q156" s="108"/>
      <c r="R156" s="108"/>
      <c r="S156" s="108"/>
      <c r="T156" s="108"/>
      <c r="U156" s="7"/>
      <c r="V156" s="5" t="str">
        <f t="shared" si="25"/>
        <v/>
      </c>
      <c r="W156" s="5" t="str">
        <f t="shared" si="26"/>
        <v/>
      </c>
      <c r="X156" s="7"/>
      <c r="Y156" s="123" t="str">
        <f t="shared" si="27"/>
        <v/>
      </c>
      <c r="Z156" s="7"/>
      <c r="AA156" s="5" t="str">
        <f t="shared" si="28"/>
        <v/>
      </c>
      <c r="AB156" s="5" t="str">
        <f t="shared" si="29"/>
        <v/>
      </c>
      <c r="AC156" s="5" t="str">
        <f t="shared" si="30"/>
        <v/>
      </c>
      <c r="AD156" s="7"/>
      <c r="AG156" s="5" t="str">
        <f t="shared" si="31"/>
        <v>＠</v>
      </c>
      <c r="AH156" s="5">
        <f>IF(AG156="＠",0,IF(COUNTIF($AG$10:AG156,AG156)&gt;=2,0,1))</f>
        <v>0</v>
      </c>
      <c r="AI156" s="5" t="str">
        <f t="shared" si="32"/>
        <v>＠</v>
      </c>
      <c r="AJ156" s="5">
        <f>IF(AI156="＠",0,IF(COUNTIF($AI$10:AI156,AI156)&gt;=2,0,1))</f>
        <v>0</v>
      </c>
      <c r="AK156" s="5" t="str">
        <f t="shared" si="33"/>
        <v>＠</v>
      </c>
      <c r="AL156" s="5">
        <f>IF(AK156="＠",0,IF(COUNTIF($AK$10:AK156,AK156)&gt;=2,0,1))</f>
        <v>0</v>
      </c>
      <c r="AM156" s="5" t="str">
        <f t="shared" si="34"/>
        <v>＠</v>
      </c>
      <c r="AN156" s="5">
        <f>IF(AM156="＠",0,IF(COUNTIF($AM$10:AM156,AM156)&gt;=2,0,1))</f>
        <v>0</v>
      </c>
      <c r="AO156" s="11"/>
    </row>
    <row r="157" spans="1:41" ht="21.95" customHeight="1">
      <c r="A157" s="3">
        <f t="shared" si="35"/>
        <v>2</v>
      </c>
      <c r="B157" s="3" t="str">
        <f t="shared" si="24"/>
        <v/>
      </c>
      <c r="C157" s="111">
        <v>148</v>
      </c>
      <c r="D157" s="104"/>
      <c r="E157" s="105"/>
      <c r="F157" s="106"/>
      <c r="G157" s="108"/>
      <c r="H157" s="108"/>
      <c r="I157" s="104"/>
      <c r="J157" s="109"/>
      <c r="K157" s="104"/>
      <c r="L157" s="104"/>
      <c r="M157" s="107"/>
      <c r="N157" s="104"/>
      <c r="O157" s="107"/>
      <c r="P157" s="107"/>
      <c r="Q157" s="108"/>
      <c r="R157" s="108"/>
      <c r="S157" s="108"/>
      <c r="T157" s="108"/>
      <c r="U157" s="7"/>
      <c r="V157" s="5" t="str">
        <f t="shared" si="25"/>
        <v/>
      </c>
      <c r="W157" s="5" t="str">
        <f t="shared" si="26"/>
        <v/>
      </c>
      <c r="X157" s="7"/>
      <c r="Y157" s="123" t="str">
        <f t="shared" si="27"/>
        <v/>
      </c>
      <c r="Z157" s="7"/>
      <c r="AA157" s="5" t="str">
        <f t="shared" si="28"/>
        <v/>
      </c>
      <c r="AB157" s="5" t="str">
        <f t="shared" si="29"/>
        <v/>
      </c>
      <c r="AC157" s="5" t="str">
        <f t="shared" si="30"/>
        <v/>
      </c>
      <c r="AD157" s="7"/>
      <c r="AG157" s="5" t="str">
        <f t="shared" si="31"/>
        <v>＠</v>
      </c>
      <c r="AH157" s="5">
        <f>IF(AG157="＠",0,IF(COUNTIF($AG$10:AG157,AG157)&gt;=2,0,1))</f>
        <v>0</v>
      </c>
      <c r="AI157" s="5" t="str">
        <f t="shared" si="32"/>
        <v>＠</v>
      </c>
      <c r="AJ157" s="5">
        <f>IF(AI157="＠",0,IF(COUNTIF($AI$10:AI157,AI157)&gt;=2,0,1))</f>
        <v>0</v>
      </c>
      <c r="AK157" s="5" t="str">
        <f t="shared" si="33"/>
        <v>＠</v>
      </c>
      <c r="AL157" s="5">
        <f>IF(AK157="＠",0,IF(COUNTIF($AK$10:AK157,AK157)&gt;=2,0,1))</f>
        <v>0</v>
      </c>
      <c r="AM157" s="5" t="str">
        <f t="shared" si="34"/>
        <v>＠</v>
      </c>
      <c r="AN157" s="5">
        <f>IF(AM157="＠",0,IF(COUNTIF($AM$10:AM157,AM157)&gt;=2,0,1))</f>
        <v>0</v>
      </c>
      <c r="AO157" s="11"/>
    </row>
    <row r="158" spans="1:41" ht="21.95" customHeight="1">
      <c r="A158" s="3">
        <f t="shared" si="35"/>
        <v>2</v>
      </c>
      <c r="B158" s="3" t="str">
        <f t="shared" si="24"/>
        <v/>
      </c>
      <c r="C158" s="111">
        <v>149</v>
      </c>
      <c r="D158" s="104"/>
      <c r="E158" s="105"/>
      <c r="F158" s="106"/>
      <c r="G158" s="108"/>
      <c r="H158" s="108"/>
      <c r="I158" s="104"/>
      <c r="J158" s="109"/>
      <c r="K158" s="104"/>
      <c r="L158" s="104"/>
      <c r="M158" s="107"/>
      <c r="N158" s="104"/>
      <c r="O158" s="107"/>
      <c r="P158" s="107"/>
      <c r="Q158" s="108"/>
      <c r="R158" s="108"/>
      <c r="S158" s="108"/>
      <c r="T158" s="108"/>
      <c r="U158" s="7"/>
      <c r="V158" s="5" t="str">
        <f t="shared" si="25"/>
        <v/>
      </c>
      <c r="W158" s="5" t="str">
        <f t="shared" si="26"/>
        <v/>
      </c>
      <c r="X158" s="7"/>
      <c r="Y158" s="123" t="str">
        <f t="shared" si="27"/>
        <v/>
      </c>
      <c r="Z158" s="7"/>
      <c r="AA158" s="5" t="str">
        <f t="shared" si="28"/>
        <v/>
      </c>
      <c r="AB158" s="5" t="str">
        <f t="shared" si="29"/>
        <v/>
      </c>
      <c r="AC158" s="5" t="str">
        <f t="shared" si="30"/>
        <v/>
      </c>
      <c r="AD158" s="7"/>
      <c r="AG158" s="5" t="str">
        <f t="shared" si="31"/>
        <v>＠</v>
      </c>
      <c r="AH158" s="5">
        <f>IF(AG158="＠",0,IF(COUNTIF($AG$10:AG158,AG158)&gt;=2,0,1))</f>
        <v>0</v>
      </c>
      <c r="AI158" s="5" t="str">
        <f t="shared" si="32"/>
        <v>＠</v>
      </c>
      <c r="AJ158" s="5">
        <f>IF(AI158="＠",0,IF(COUNTIF($AI$10:AI158,AI158)&gt;=2,0,1))</f>
        <v>0</v>
      </c>
      <c r="AK158" s="5" t="str">
        <f t="shared" si="33"/>
        <v>＠</v>
      </c>
      <c r="AL158" s="5">
        <f>IF(AK158="＠",0,IF(COUNTIF($AK$10:AK158,AK158)&gt;=2,0,1))</f>
        <v>0</v>
      </c>
      <c r="AM158" s="5" t="str">
        <f t="shared" si="34"/>
        <v>＠</v>
      </c>
      <c r="AN158" s="5">
        <f>IF(AM158="＠",0,IF(COUNTIF($AM$10:AM158,AM158)&gt;=2,0,1))</f>
        <v>0</v>
      </c>
      <c r="AO158" s="11"/>
    </row>
    <row r="159" spans="1:41" ht="21.95" customHeight="1">
      <c r="A159" s="3">
        <f t="shared" si="35"/>
        <v>2</v>
      </c>
      <c r="B159" s="3" t="str">
        <f t="shared" si="24"/>
        <v/>
      </c>
      <c r="C159" s="111">
        <v>150</v>
      </c>
      <c r="D159" s="104"/>
      <c r="E159" s="105"/>
      <c r="F159" s="106"/>
      <c r="G159" s="108"/>
      <c r="H159" s="108"/>
      <c r="I159" s="104"/>
      <c r="J159" s="109"/>
      <c r="K159" s="104"/>
      <c r="L159" s="104"/>
      <c r="M159" s="107"/>
      <c r="N159" s="104"/>
      <c r="O159" s="107"/>
      <c r="P159" s="107"/>
      <c r="Q159" s="108"/>
      <c r="R159" s="108"/>
      <c r="S159" s="108"/>
      <c r="T159" s="108"/>
      <c r="U159" s="7"/>
      <c r="V159" s="5" t="str">
        <f t="shared" si="25"/>
        <v/>
      </c>
      <c r="W159" s="5" t="str">
        <f t="shared" si="26"/>
        <v/>
      </c>
      <c r="X159" s="7"/>
      <c r="Y159" s="123" t="str">
        <f t="shared" si="27"/>
        <v/>
      </c>
      <c r="Z159" s="7"/>
      <c r="AA159" s="5" t="str">
        <f t="shared" si="28"/>
        <v/>
      </c>
      <c r="AB159" s="5" t="str">
        <f t="shared" si="29"/>
        <v/>
      </c>
      <c r="AC159" s="5" t="str">
        <f t="shared" si="30"/>
        <v/>
      </c>
      <c r="AD159" s="7"/>
      <c r="AG159" s="5" t="str">
        <f t="shared" si="31"/>
        <v>＠</v>
      </c>
      <c r="AH159" s="5">
        <f>IF(AG159="＠",0,IF(COUNTIF($AG$10:AG159,AG159)&gt;=2,0,1))</f>
        <v>0</v>
      </c>
      <c r="AI159" s="5" t="str">
        <f t="shared" si="32"/>
        <v>＠</v>
      </c>
      <c r="AJ159" s="5">
        <f>IF(AI159="＠",0,IF(COUNTIF($AI$10:AI159,AI159)&gt;=2,0,1))</f>
        <v>0</v>
      </c>
      <c r="AK159" s="5" t="str">
        <f t="shared" si="33"/>
        <v>＠</v>
      </c>
      <c r="AL159" s="5">
        <f>IF(AK159="＠",0,IF(COUNTIF($AK$10:AK159,AK159)&gt;=2,0,1))</f>
        <v>0</v>
      </c>
      <c r="AM159" s="5" t="str">
        <f t="shared" si="34"/>
        <v>＠</v>
      </c>
      <c r="AN159" s="5">
        <f>IF(AM159="＠",0,IF(COUNTIF($AM$10:AM159,AM159)&gt;=2,0,1))</f>
        <v>0</v>
      </c>
      <c r="AO159" s="11"/>
    </row>
    <row r="160" spans="1:41" ht="21.95" customHeight="1">
      <c r="A160" s="3">
        <f t="shared" si="35"/>
        <v>2</v>
      </c>
      <c r="B160" s="3" t="str">
        <f t="shared" si="24"/>
        <v/>
      </c>
      <c r="C160" s="111">
        <v>151</v>
      </c>
      <c r="D160" s="104"/>
      <c r="E160" s="105"/>
      <c r="F160" s="106"/>
      <c r="G160" s="108"/>
      <c r="H160" s="108"/>
      <c r="I160" s="104"/>
      <c r="J160" s="109"/>
      <c r="K160" s="104"/>
      <c r="L160" s="104"/>
      <c r="M160" s="107"/>
      <c r="N160" s="104"/>
      <c r="O160" s="107"/>
      <c r="P160" s="107"/>
      <c r="Q160" s="108"/>
      <c r="R160" s="108"/>
      <c r="S160" s="108"/>
      <c r="T160" s="108"/>
      <c r="U160" s="7"/>
      <c r="V160" s="5" t="str">
        <f t="shared" si="25"/>
        <v/>
      </c>
      <c r="W160" s="5" t="str">
        <f t="shared" si="26"/>
        <v/>
      </c>
      <c r="X160" s="7"/>
      <c r="Y160" s="123" t="str">
        <f t="shared" si="27"/>
        <v/>
      </c>
      <c r="Z160" s="7"/>
      <c r="AA160" s="5" t="str">
        <f t="shared" si="28"/>
        <v/>
      </c>
      <c r="AB160" s="5" t="str">
        <f t="shared" si="29"/>
        <v/>
      </c>
      <c r="AC160" s="5" t="str">
        <f t="shared" si="30"/>
        <v/>
      </c>
      <c r="AD160" s="7"/>
      <c r="AG160" s="5" t="str">
        <f t="shared" si="31"/>
        <v>＠</v>
      </c>
      <c r="AH160" s="5">
        <f>IF(AG160="＠",0,IF(COUNTIF($AG$10:AG160,AG160)&gt;=2,0,1))</f>
        <v>0</v>
      </c>
      <c r="AI160" s="5" t="str">
        <f t="shared" si="32"/>
        <v>＠</v>
      </c>
      <c r="AJ160" s="5">
        <f>IF(AI160="＠",0,IF(COUNTIF($AI$10:AI160,AI160)&gt;=2,0,1))</f>
        <v>0</v>
      </c>
      <c r="AK160" s="5" t="str">
        <f t="shared" si="33"/>
        <v>＠</v>
      </c>
      <c r="AL160" s="5">
        <f>IF(AK160="＠",0,IF(COUNTIF($AK$10:AK160,AK160)&gt;=2,0,1))</f>
        <v>0</v>
      </c>
      <c r="AM160" s="5" t="str">
        <f t="shared" si="34"/>
        <v>＠</v>
      </c>
      <c r="AN160" s="5">
        <f>IF(AM160="＠",0,IF(COUNTIF($AM$10:AM160,AM160)&gt;=2,0,1))</f>
        <v>0</v>
      </c>
      <c r="AO160" s="11"/>
    </row>
    <row r="161" spans="1:41" ht="21.95" customHeight="1">
      <c r="A161" s="3">
        <f t="shared" si="35"/>
        <v>2</v>
      </c>
      <c r="B161" s="3" t="str">
        <f t="shared" si="24"/>
        <v/>
      </c>
      <c r="C161" s="111">
        <v>152</v>
      </c>
      <c r="D161" s="104"/>
      <c r="E161" s="105"/>
      <c r="F161" s="106"/>
      <c r="G161" s="108"/>
      <c r="H161" s="108"/>
      <c r="I161" s="104"/>
      <c r="J161" s="109"/>
      <c r="K161" s="104"/>
      <c r="L161" s="104"/>
      <c r="M161" s="107"/>
      <c r="N161" s="104"/>
      <c r="O161" s="107"/>
      <c r="P161" s="107"/>
      <c r="Q161" s="108"/>
      <c r="R161" s="108"/>
      <c r="S161" s="108"/>
      <c r="T161" s="108"/>
      <c r="U161" s="7"/>
      <c r="V161" s="5" t="str">
        <f t="shared" si="25"/>
        <v/>
      </c>
      <c r="W161" s="5" t="str">
        <f t="shared" si="26"/>
        <v/>
      </c>
      <c r="X161" s="7"/>
      <c r="Y161" s="123" t="str">
        <f t="shared" si="27"/>
        <v/>
      </c>
      <c r="Z161" s="7"/>
      <c r="AA161" s="5" t="str">
        <f t="shared" si="28"/>
        <v/>
      </c>
      <c r="AB161" s="5" t="str">
        <f t="shared" si="29"/>
        <v/>
      </c>
      <c r="AC161" s="5" t="str">
        <f t="shared" si="30"/>
        <v/>
      </c>
      <c r="AD161" s="7"/>
      <c r="AG161" s="5" t="str">
        <f t="shared" si="31"/>
        <v>＠</v>
      </c>
      <c r="AH161" s="5">
        <f>IF(AG161="＠",0,IF(COUNTIF($AG$10:AG161,AG161)&gt;=2,0,1))</f>
        <v>0</v>
      </c>
      <c r="AI161" s="5" t="str">
        <f t="shared" si="32"/>
        <v>＠</v>
      </c>
      <c r="AJ161" s="5">
        <f>IF(AI161="＠",0,IF(COUNTIF($AI$10:AI161,AI161)&gt;=2,0,1))</f>
        <v>0</v>
      </c>
      <c r="AK161" s="5" t="str">
        <f t="shared" si="33"/>
        <v>＠</v>
      </c>
      <c r="AL161" s="5">
        <f>IF(AK161="＠",0,IF(COUNTIF($AK$10:AK161,AK161)&gt;=2,0,1))</f>
        <v>0</v>
      </c>
      <c r="AM161" s="5" t="str">
        <f t="shared" si="34"/>
        <v>＠</v>
      </c>
      <c r="AN161" s="5">
        <f>IF(AM161="＠",0,IF(COUNTIF($AM$10:AM161,AM161)&gt;=2,0,1))</f>
        <v>0</v>
      </c>
      <c r="AO161" s="11"/>
    </row>
    <row r="162" spans="1:41" ht="21.95" customHeight="1">
      <c r="A162" s="3">
        <f t="shared" si="35"/>
        <v>2</v>
      </c>
      <c r="B162" s="3" t="str">
        <f t="shared" si="24"/>
        <v/>
      </c>
      <c r="C162" s="111">
        <v>153</v>
      </c>
      <c r="D162" s="104"/>
      <c r="E162" s="105"/>
      <c r="F162" s="106"/>
      <c r="G162" s="108"/>
      <c r="H162" s="108"/>
      <c r="I162" s="104"/>
      <c r="J162" s="109"/>
      <c r="K162" s="104"/>
      <c r="L162" s="104"/>
      <c r="M162" s="107"/>
      <c r="N162" s="104"/>
      <c r="O162" s="107"/>
      <c r="P162" s="107"/>
      <c r="Q162" s="108"/>
      <c r="R162" s="108"/>
      <c r="S162" s="108"/>
      <c r="T162" s="108"/>
      <c r="U162" s="7"/>
      <c r="V162" s="5" t="str">
        <f t="shared" si="25"/>
        <v/>
      </c>
      <c r="W162" s="5" t="str">
        <f t="shared" si="26"/>
        <v/>
      </c>
      <c r="X162" s="7"/>
      <c r="Y162" s="123" t="str">
        <f t="shared" si="27"/>
        <v/>
      </c>
      <c r="Z162" s="7"/>
      <c r="AA162" s="5" t="str">
        <f t="shared" si="28"/>
        <v/>
      </c>
      <c r="AB162" s="5" t="str">
        <f t="shared" si="29"/>
        <v/>
      </c>
      <c r="AC162" s="5" t="str">
        <f t="shared" si="30"/>
        <v/>
      </c>
      <c r="AD162" s="7"/>
      <c r="AG162" s="5" t="str">
        <f t="shared" si="31"/>
        <v>＠</v>
      </c>
      <c r="AH162" s="5">
        <f>IF(AG162="＠",0,IF(COUNTIF($AG$10:AG162,AG162)&gt;=2,0,1))</f>
        <v>0</v>
      </c>
      <c r="AI162" s="5" t="str">
        <f t="shared" si="32"/>
        <v>＠</v>
      </c>
      <c r="AJ162" s="5">
        <f>IF(AI162="＠",0,IF(COUNTIF($AI$10:AI162,AI162)&gt;=2,0,1))</f>
        <v>0</v>
      </c>
      <c r="AK162" s="5" t="str">
        <f t="shared" si="33"/>
        <v>＠</v>
      </c>
      <c r="AL162" s="5">
        <f>IF(AK162="＠",0,IF(COUNTIF($AK$10:AK162,AK162)&gt;=2,0,1))</f>
        <v>0</v>
      </c>
      <c r="AM162" s="5" t="str">
        <f t="shared" si="34"/>
        <v>＠</v>
      </c>
      <c r="AN162" s="5">
        <f>IF(AM162="＠",0,IF(COUNTIF($AM$10:AM162,AM162)&gt;=2,0,1))</f>
        <v>0</v>
      </c>
      <c r="AO162" s="11"/>
    </row>
    <row r="163" spans="1:41" ht="21.95" customHeight="1">
      <c r="A163" s="3">
        <f t="shared" si="35"/>
        <v>2</v>
      </c>
      <c r="B163" s="3" t="str">
        <f t="shared" si="24"/>
        <v/>
      </c>
      <c r="C163" s="111">
        <v>154</v>
      </c>
      <c r="D163" s="104"/>
      <c r="E163" s="105"/>
      <c r="F163" s="106"/>
      <c r="G163" s="108"/>
      <c r="H163" s="108"/>
      <c r="I163" s="104"/>
      <c r="J163" s="109"/>
      <c r="K163" s="104"/>
      <c r="L163" s="104"/>
      <c r="M163" s="107"/>
      <c r="N163" s="104"/>
      <c r="O163" s="107"/>
      <c r="P163" s="107"/>
      <c r="Q163" s="108"/>
      <c r="R163" s="108"/>
      <c r="S163" s="108"/>
      <c r="T163" s="108"/>
      <c r="U163" s="7"/>
      <c r="V163" s="5" t="str">
        <f t="shared" si="25"/>
        <v/>
      </c>
      <c r="W163" s="5" t="str">
        <f t="shared" si="26"/>
        <v/>
      </c>
      <c r="X163" s="7"/>
      <c r="Y163" s="123" t="str">
        <f t="shared" si="27"/>
        <v/>
      </c>
      <c r="Z163" s="7"/>
      <c r="AA163" s="5" t="str">
        <f t="shared" si="28"/>
        <v/>
      </c>
      <c r="AB163" s="5" t="str">
        <f t="shared" si="29"/>
        <v/>
      </c>
      <c r="AC163" s="5" t="str">
        <f t="shared" si="30"/>
        <v/>
      </c>
      <c r="AD163" s="7"/>
      <c r="AG163" s="5" t="str">
        <f t="shared" si="31"/>
        <v>＠</v>
      </c>
      <c r="AH163" s="5">
        <f>IF(AG163="＠",0,IF(COUNTIF($AG$10:AG163,AG163)&gt;=2,0,1))</f>
        <v>0</v>
      </c>
      <c r="AI163" s="5" t="str">
        <f t="shared" si="32"/>
        <v>＠</v>
      </c>
      <c r="AJ163" s="5">
        <f>IF(AI163="＠",0,IF(COUNTIF($AI$10:AI163,AI163)&gt;=2,0,1))</f>
        <v>0</v>
      </c>
      <c r="AK163" s="5" t="str">
        <f t="shared" si="33"/>
        <v>＠</v>
      </c>
      <c r="AL163" s="5">
        <f>IF(AK163="＠",0,IF(COUNTIF($AK$10:AK163,AK163)&gt;=2,0,1))</f>
        <v>0</v>
      </c>
      <c r="AM163" s="5" t="str">
        <f t="shared" si="34"/>
        <v>＠</v>
      </c>
      <c r="AN163" s="5">
        <f>IF(AM163="＠",0,IF(COUNTIF($AM$10:AM163,AM163)&gt;=2,0,1))</f>
        <v>0</v>
      </c>
      <c r="AO163" s="11"/>
    </row>
    <row r="164" spans="1:41" ht="21.95" customHeight="1">
      <c r="A164" s="3">
        <f t="shared" si="35"/>
        <v>2</v>
      </c>
      <c r="B164" s="3" t="str">
        <f t="shared" si="24"/>
        <v/>
      </c>
      <c r="C164" s="111">
        <v>155</v>
      </c>
      <c r="D164" s="104"/>
      <c r="E164" s="105"/>
      <c r="F164" s="106"/>
      <c r="G164" s="108"/>
      <c r="H164" s="108"/>
      <c r="I164" s="104"/>
      <c r="J164" s="109"/>
      <c r="K164" s="104"/>
      <c r="L164" s="104"/>
      <c r="M164" s="107"/>
      <c r="N164" s="104"/>
      <c r="O164" s="107"/>
      <c r="P164" s="107"/>
      <c r="Q164" s="108"/>
      <c r="R164" s="108"/>
      <c r="S164" s="108"/>
      <c r="T164" s="108"/>
      <c r="U164" s="7"/>
      <c r="V164" s="5" t="str">
        <f t="shared" si="25"/>
        <v/>
      </c>
      <c r="W164" s="5" t="str">
        <f t="shared" si="26"/>
        <v/>
      </c>
      <c r="X164" s="7"/>
      <c r="Y164" s="123" t="str">
        <f t="shared" si="27"/>
        <v/>
      </c>
      <c r="Z164" s="7"/>
      <c r="AA164" s="5" t="str">
        <f t="shared" si="28"/>
        <v/>
      </c>
      <c r="AB164" s="5" t="str">
        <f t="shared" si="29"/>
        <v/>
      </c>
      <c r="AC164" s="5" t="str">
        <f t="shared" si="30"/>
        <v/>
      </c>
      <c r="AD164" s="7"/>
      <c r="AG164" s="5" t="str">
        <f t="shared" si="31"/>
        <v>＠</v>
      </c>
      <c r="AH164" s="5">
        <f>IF(AG164="＠",0,IF(COUNTIF($AG$10:AG164,AG164)&gt;=2,0,1))</f>
        <v>0</v>
      </c>
      <c r="AI164" s="5" t="str">
        <f t="shared" si="32"/>
        <v>＠</v>
      </c>
      <c r="AJ164" s="5">
        <f>IF(AI164="＠",0,IF(COUNTIF($AI$10:AI164,AI164)&gt;=2,0,1))</f>
        <v>0</v>
      </c>
      <c r="AK164" s="5" t="str">
        <f t="shared" si="33"/>
        <v>＠</v>
      </c>
      <c r="AL164" s="5">
        <f>IF(AK164="＠",0,IF(COUNTIF($AK$10:AK164,AK164)&gt;=2,0,1))</f>
        <v>0</v>
      </c>
      <c r="AM164" s="5" t="str">
        <f t="shared" si="34"/>
        <v>＠</v>
      </c>
      <c r="AN164" s="5">
        <f>IF(AM164="＠",0,IF(COUNTIF($AM$10:AM164,AM164)&gt;=2,0,1))</f>
        <v>0</v>
      </c>
      <c r="AO164" s="11"/>
    </row>
    <row r="165" spans="1:41" ht="21.95" customHeight="1">
      <c r="A165" s="3">
        <f t="shared" si="35"/>
        <v>2</v>
      </c>
      <c r="B165" s="3" t="str">
        <f t="shared" si="24"/>
        <v/>
      </c>
      <c r="C165" s="111">
        <v>156</v>
      </c>
      <c r="D165" s="104"/>
      <c r="E165" s="105"/>
      <c r="F165" s="106"/>
      <c r="G165" s="108"/>
      <c r="H165" s="108"/>
      <c r="I165" s="104"/>
      <c r="J165" s="109"/>
      <c r="K165" s="104"/>
      <c r="L165" s="104"/>
      <c r="M165" s="107"/>
      <c r="N165" s="104"/>
      <c r="O165" s="107"/>
      <c r="P165" s="107"/>
      <c r="Q165" s="108"/>
      <c r="R165" s="108"/>
      <c r="S165" s="108"/>
      <c r="T165" s="108"/>
      <c r="U165" s="7"/>
      <c r="V165" s="5" t="str">
        <f t="shared" si="25"/>
        <v/>
      </c>
      <c r="W165" s="5" t="str">
        <f t="shared" si="26"/>
        <v/>
      </c>
      <c r="X165" s="7"/>
      <c r="Y165" s="123" t="str">
        <f t="shared" si="27"/>
        <v/>
      </c>
      <c r="Z165" s="7"/>
      <c r="AA165" s="5" t="str">
        <f t="shared" si="28"/>
        <v/>
      </c>
      <c r="AB165" s="5" t="str">
        <f t="shared" si="29"/>
        <v/>
      </c>
      <c r="AC165" s="5" t="str">
        <f t="shared" si="30"/>
        <v/>
      </c>
      <c r="AD165" s="7"/>
      <c r="AG165" s="5" t="str">
        <f t="shared" si="31"/>
        <v>＠</v>
      </c>
      <c r="AH165" s="5">
        <f>IF(AG165="＠",0,IF(COUNTIF($AG$10:AG165,AG165)&gt;=2,0,1))</f>
        <v>0</v>
      </c>
      <c r="AI165" s="5" t="str">
        <f t="shared" si="32"/>
        <v>＠</v>
      </c>
      <c r="AJ165" s="5">
        <f>IF(AI165="＠",0,IF(COUNTIF($AI$10:AI165,AI165)&gt;=2,0,1))</f>
        <v>0</v>
      </c>
      <c r="AK165" s="5" t="str">
        <f t="shared" si="33"/>
        <v>＠</v>
      </c>
      <c r="AL165" s="5">
        <f>IF(AK165="＠",0,IF(COUNTIF($AK$10:AK165,AK165)&gt;=2,0,1))</f>
        <v>0</v>
      </c>
      <c r="AM165" s="5" t="str">
        <f t="shared" si="34"/>
        <v>＠</v>
      </c>
      <c r="AN165" s="5">
        <f>IF(AM165="＠",0,IF(COUNTIF($AM$10:AM165,AM165)&gt;=2,0,1))</f>
        <v>0</v>
      </c>
      <c r="AO165" s="11"/>
    </row>
    <row r="166" spans="1:41" ht="21.95" customHeight="1">
      <c r="A166" s="3">
        <f t="shared" si="35"/>
        <v>2</v>
      </c>
      <c r="B166" s="3" t="str">
        <f t="shared" si="24"/>
        <v/>
      </c>
      <c r="C166" s="111">
        <v>157</v>
      </c>
      <c r="D166" s="104"/>
      <c r="E166" s="105"/>
      <c r="F166" s="106"/>
      <c r="G166" s="108"/>
      <c r="H166" s="108"/>
      <c r="I166" s="104"/>
      <c r="J166" s="109"/>
      <c r="K166" s="104"/>
      <c r="L166" s="104"/>
      <c r="M166" s="107"/>
      <c r="N166" s="104"/>
      <c r="O166" s="107"/>
      <c r="P166" s="107"/>
      <c r="Q166" s="108"/>
      <c r="R166" s="108"/>
      <c r="S166" s="108"/>
      <c r="T166" s="108"/>
      <c r="U166" s="7"/>
      <c r="V166" s="5" t="str">
        <f t="shared" si="25"/>
        <v/>
      </c>
      <c r="W166" s="5" t="str">
        <f t="shared" si="26"/>
        <v/>
      </c>
      <c r="X166" s="7"/>
      <c r="Y166" s="123" t="str">
        <f t="shared" si="27"/>
        <v/>
      </c>
      <c r="Z166" s="7"/>
      <c r="AA166" s="5" t="str">
        <f t="shared" si="28"/>
        <v/>
      </c>
      <c r="AB166" s="5" t="str">
        <f t="shared" si="29"/>
        <v/>
      </c>
      <c r="AC166" s="5" t="str">
        <f t="shared" si="30"/>
        <v/>
      </c>
      <c r="AD166" s="7"/>
      <c r="AG166" s="5" t="str">
        <f t="shared" si="31"/>
        <v>＠</v>
      </c>
      <c r="AH166" s="5">
        <f>IF(AG166="＠",0,IF(COUNTIF($AG$10:AG166,AG166)&gt;=2,0,1))</f>
        <v>0</v>
      </c>
      <c r="AI166" s="5" t="str">
        <f t="shared" si="32"/>
        <v>＠</v>
      </c>
      <c r="AJ166" s="5">
        <f>IF(AI166="＠",0,IF(COUNTIF($AI$10:AI166,AI166)&gt;=2,0,1))</f>
        <v>0</v>
      </c>
      <c r="AK166" s="5" t="str">
        <f t="shared" si="33"/>
        <v>＠</v>
      </c>
      <c r="AL166" s="5">
        <f>IF(AK166="＠",0,IF(COUNTIF($AK$10:AK166,AK166)&gt;=2,0,1))</f>
        <v>0</v>
      </c>
      <c r="AM166" s="5" t="str">
        <f t="shared" si="34"/>
        <v>＠</v>
      </c>
      <c r="AN166" s="5">
        <f>IF(AM166="＠",0,IF(COUNTIF($AM$10:AM166,AM166)&gt;=2,0,1))</f>
        <v>0</v>
      </c>
      <c r="AO166" s="11"/>
    </row>
    <row r="167" spans="1:41" ht="21.95" customHeight="1">
      <c r="A167" s="3">
        <f t="shared" si="35"/>
        <v>2</v>
      </c>
      <c r="B167" s="3" t="str">
        <f t="shared" si="24"/>
        <v/>
      </c>
      <c r="C167" s="111">
        <v>158</v>
      </c>
      <c r="D167" s="104"/>
      <c r="E167" s="105"/>
      <c r="F167" s="106"/>
      <c r="G167" s="108"/>
      <c r="H167" s="108"/>
      <c r="I167" s="104"/>
      <c r="J167" s="109"/>
      <c r="K167" s="104"/>
      <c r="L167" s="104"/>
      <c r="M167" s="107"/>
      <c r="N167" s="104"/>
      <c r="O167" s="107"/>
      <c r="P167" s="107"/>
      <c r="Q167" s="108"/>
      <c r="R167" s="108"/>
      <c r="S167" s="108"/>
      <c r="T167" s="108"/>
      <c r="U167" s="7"/>
      <c r="V167" s="5" t="str">
        <f t="shared" si="25"/>
        <v/>
      </c>
      <c r="W167" s="5" t="str">
        <f t="shared" si="26"/>
        <v/>
      </c>
      <c r="X167" s="7"/>
      <c r="Y167" s="123" t="str">
        <f t="shared" si="27"/>
        <v/>
      </c>
      <c r="Z167" s="7"/>
      <c r="AA167" s="5" t="str">
        <f t="shared" si="28"/>
        <v/>
      </c>
      <c r="AB167" s="5" t="str">
        <f t="shared" si="29"/>
        <v/>
      </c>
      <c r="AC167" s="5" t="str">
        <f t="shared" si="30"/>
        <v/>
      </c>
      <c r="AD167" s="7"/>
      <c r="AG167" s="5" t="str">
        <f t="shared" si="31"/>
        <v>＠</v>
      </c>
      <c r="AH167" s="5">
        <f>IF(AG167="＠",0,IF(COUNTIF($AG$10:AG167,AG167)&gt;=2,0,1))</f>
        <v>0</v>
      </c>
      <c r="AI167" s="5" t="str">
        <f t="shared" si="32"/>
        <v>＠</v>
      </c>
      <c r="AJ167" s="5">
        <f>IF(AI167="＠",0,IF(COUNTIF($AI$10:AI167,AI167)&gt;=2,0,1))</f>
        <v>0</v>
      </c>
      <c r="AK167" s="5" t="str">
        <f t="shared" si="33"/>
        <v>＠</v>
      </c>
      <c r="AL167" s="5">
        <f>IF(AK167="＠",0,IF(COUNTIF($AK$10:AK167,AK167)&gt;=2,0,1))</f>
        <v>0</v>
      </c>
      <c r="AM167" s="5" t="str">
        <f t="shared" si="34"/>
        <v>＠</v>
      </c>
      <c r="AN167" s="5">
        <f>IF(AM167="＠",0,IF(COUNTIF($AM$10:AM167,AM167)&gt;=2,0,1))</f>
        <v>0</v>
      </c>
      <c r="AO167" s="11"/>
    </row>
    <row r="168" spans="1:41" ht="21.95" customHeight="1">
      <c r="A168" s="3">
        <f t="shared" si="35"/>
        <v>2</v>
      </c>
      <c r="B168" s="3" t="str">
        <f t="shared" si="24"/>
        <v/>
      </c>
      <c r="C168" s="111">
        <v>159</v>
      </c>
      <c r="D168" s="104"/>
      <c r="E168" s="105"/>
      <c r="F168" s="106"/>
      <c r="G168" s="108"/>
      <c r="H168" s="108"/>
      <c r="I168" s="104"/>
      <c r="J168" s="109"/>
      <c r="K168" s="104"/>
      <c r="L168" s="104"/>
      <c r="M168" s="107"/>
      <c r="N168" s="104"/>
      <c r="O168" s="107"/>
      <c r="P168" s="107"/>
      <c r="Q168" s="108"/>
      <c r="R168" s="108"/>
      <c r="S168" s="108"/>
      <c r="T168" s="108"/>
      <c r="U168" s="7"/>
      <c r="V168" s="5" t="str">
        <f t="shared" si="25"/>
        <v/>
      </c>
      <c r="W168" s="5" t="str">
        <f t="shared" si="26"/>
        <v/>
      </c>
      <c r="X168" s="7"/>
      <c r="Y168" s="123" t="str">
        <f t="shared" si="27"/>
        <v/>
      </c>
      <c r="Z168" s="7"/>
      <c r="AA168" s="5" t="str">
        <f t="shared" si="28"/>
        <v/>
      </c>
      <c r="AB168" s="5" t="str">
        <f t="shared" si="29"/>
        <v/>
      </c>
      <c r="AC168" s="5" t="str">
        <f t="shared" si="30"/>
        <v/>
      </c>
      <c r="AD168" s="7"/>
      <c r="AG168" s="5" t="str">
        <f t="shared" si="31"/>
        <v>＠</v>
      </c>
      <c r="AH168" s="5">
        <f>IF(AG168="＠",0,IF(COUNTIF($AG$10:AG168,AG168)&gt;=2,0,1))</f>
        <v>0</v>
      </c>
      <c r="AI168" s="5" t="str">
        <f t="shared" si="32"/>
        <v>＠</v>
      </c>
      <c r="AJ168" s="5">
        <f>IF(AI168="＠",0,IF(COUNTIF($AI$10:AI168,AI168)&gt;=2,0,1))</f>
        <v>0</v>
      </c>
      <c r="AK168" s="5" t="str">
        <f t="shared" si="33"/>
        <v>＠</v>
      </c>
      <c r="AL168" s="5">
        <f>IF(AK168="＠",0,IF(COUNTIF($AK$10:AK168,AK168)&gt;=2,0,1))</f>
        <v>0</v>
      </c>
      <c r="AM168" s="5" t="str">
        <f t="shared" si="34"/>
        <v>＠</v>
      </c>
      <c r="AN168" s="5">
        <f>IF(AM168="＠",0,IF(COUNTIF($AM$10:AM168,AM168)&gt;=2,0,1))</f>
        <v>0</v>
      </c>
      <c r="AO168" s="11"/>
    </row>
    <row r="169" spans="1:41" ht="21.95" customHeight="1">
      <c r="A169" s="3">
        <f t="shared" si="35"/>
        <v>2</v>
      </c>
      <c r="B169" s="3" t="str">
        <f t="shared" si="24"/>
        <v/>
      </c>
      <c r="C169" s="111">
        <v>160</v>
      </c>
      <c r="D169" s="104"/>
      <c r="E169" s="105"/>
      <c r="F169" s="106"/>
      <c r="G169" s="108"/>
      <c r="H169" s="108"/>
      <c r="I169" s="104"/>
      <c r="J169" s="109"/>
      <c r="K169" s="104"/>
      <c r="L169" s="104"/>
      <c r="M169" s="107"/>
      <c r="N169" s="104"/>
      <c r="O169" s="107"/>
      <c r="P169" s="107"/>
      <c r="Q169" s="108"/>
      <c r="R169" s="108"/>
      <c r="S169" s="108"/>
      <c r="T169" s="108"/>
      <c r="U169" s="7"/>
      <c r="V169" s="5" t="str">
        <f t="shared" si="25"/>
        <v/>
      </c>
      <c r="W169" s="5" t="str">
        <f t="shared" si="26"/>
        <v/>
      </c>
      <c r="X169" s="7"/>
      <c r="Y169" s="123" t="str">
        <f t="shared" si="27"/>
        <v/>
      </c>
      <c r="Z169" s="7"/>
      <c r="AA169" s="5" t="str">
        <f t="shared" si="28"/>
        <v/>
      </c>
      <c r="AB169" s="5" t="str">
        <f t="shared" si="29"/>
        <v/>
      </c>
      <c r="AC169" s="5" t="str">
        <f t="shared" si="30"/>
        <v/>
      </c>
      <c r="AD169" s="7"/>
      <c r="AG169" s="5" t="str">
        <f t="shared" si="31"/>
        <v>＠</v>
      </c>
      <c r="AH169" s="5">
        <f>IF(AG169="＠",0,IF(COUNTIF($AG$10:AG169,AG169)&gt;=2,0,1))</f>
        <v>0</v>
      </c>
      <c r="AI169" s="5" t="str">
        <f t="shared" si="32"/>
        <v>＠</v>
      </c>
      <c r="AJ169" s="5">
        <f>IF(AI169="＠",0,IF(COUNTIF($AI$10:AI169,AI169)&gt;=2,0,1))</f>
        <v>0</v>
      </c>
      <c r="AK169" s="5" t="str">
        <f t="shared" si="33"/>
        <v>＠</v>
      </c>
      <c r="AL169" s="5">
        <f>IF(AK169="＠",0,IF(COUNTIF($AK$10:AK169,AK169)&gt;=2,0,1))</f>
        <v>0</v>
      </c>
      <c r="AM169" s="5" t="str">
        <f t="shared" si="34"/>
        <v>＠</v>
      </c>
      <c r="AN169" s="5">
        <f>IF(AM169="＠",0,IF(COUNTIF($AM$10:AM169,AM169)&gt;=2,0,1))</f>
        <v>0</v>
      </c>
      <c r="AO169" s="11"/>
    </row>
    <row r="170" spans="1:41" ht="21.95" customHeight="1">
      <c r="A170" s="3">
        <f t="shared" si="35"/>
        <v>2</v>
      </c>
      <c r="B170" s="3" t="str">
        <f t="shared" si="24"/>
        <v/>
      </c>
      <c r="C170" s="111">
        <v>161</v>
      </c>
      <c r="D170" s="104"/>
      <c r="E170" s="105"/>
      <c r="F170" s="106"/>
      <c r="G170" s="108"/>
      <c r="H170" s="108"/>
      <c r="I170" s="104"/>
      <c r="J170" s="109"/>
      <c r="K170" s="104"/>
      <c r="L170" s="104"/>
      <c r="M170" s="107"/>
      <c r="N170" s="104"/>
      <c r="O170" s="107"/>
      <c r="P170" s="107"/>
      <c r="Q170" s="108"/>
      <c r="R170" s="108"/>
      <c r="S170" s="108"/>
      <c r="T170" s="108"/>
      <c r="U170" s="7"/>
      <c r="V170" s="5" t="str">
        <f t="shared" si="25"/>
        <v/>
      </c>
      <c r="W170" s="5" t="str">
        <f t="shared" si="26"/>
        <v/>
      </c>
      <c r="X170" s="7"/>
      <c r="Y170" s="123" t="str">
        <f t="shared" si="27"/>
        <v/>
      </c>
      <c r="Z170" s="7"/>
      <c r="AA170" s="5" t="str">
        <f t="shared" si="28"/>
        <v/>
      </c>
      <c r="AB170" s="5" t="str">
        <f t="shared" si="29"/>
        <v/>
      </c>
      <c r="AC170" s="5" t="str">
        <f t="shared" si="30"/>
        <v/>
      </c>
      <c r="AD170" s="7"/>
      <c r="AG170" s="5" t="str">
        <f t="shared" si="31"/>
        <v>＠</v>
      </c>
      <c r="AH170" s="5">
        <f>IF(AG170="＠",0,IF(COUNTIF($AG$10:AG170,AG170)&gt;=2,0,1))</f>
        <v>0</v>
      </c>
      <c r="AI170" s="5" t="str">
        <f t="shared" si="32"/>
        <v>＠</v>
      </c>
      <c r="AJ170" s="5">
        <f>IF(AI170="＠",0,IF(COUNTIF($AI$10:AI170,AI170)&gt;=2,0,1))</f>
        <v>0</v>
      </c>
      <c r="AK170" s="5" t="str">
        <f t="shared" si="33"/>
        <v>＠</v>
      </c>
      <c r="AL170" s="5">
        <f>IF(AK170="＠",0,IF(COUNTIF($AK$10:AK170,AK170)&gt;=2,0,1))</f>
        <v>0</v>
      </c>
      <c r="AM170" s="5" t="str">
        <f t="shared" si="34"/>
        <v>＠</v>
      </c>
      <c r="AN170" s="5">
        <f>IF(AM170="＠",0,IF(COUNTIF($AM$10:AM170,AM170)&gt;=2,0,1))</f>
        <v>0</v>
      </c>
      <c r="AO170" s="11"/>
    </row>
    <row r="171" spans="1:41" ht="21.95" customHeight="1">
      <c r="A171" s="3">
        <f t="shared" si="35"/>
        <v>2</v>
      </c>
      <c r="B171" s="3" t="str">
        <f t="shared" si="24"/>
        <v/>
      </c>
      <c r="C171" s="111">
        <v>162</v>
      </c>
      <c r="D171" s="104"/>
      <c r="E171" s="105"/>
      <c r="F171" s="106"/>
      <c r="G171" s="108"/>
      <c r="H171" s="108"/>
      <c r="I171" s="104"/>
      <c r="J171" s="109"/>
      <c r="K171" s="104"/>
      <c r="L171" s="104"/>
      <c r="M171" s="107"/>
      <c r="N171" s="104"/>
      <c r="O171" s="107"/>
      <c r="P171" s="107"/>
      <c r="Q171" s="108"/>
      <c r="R171" s="108"/>
      <c r="S171" s="108"/>
      <c r="T171" s="108"/>
      <c r="U171" s="7"/>
      <c r="V171" s="5" t="str">
        <f t="shared" si="25"/>
        <v/>
      </c>
      <c r="W171" s="5" t="str">
        <f t="shared" si="26"/>
        <v/>
      </c>
      <c r="X171" s="7"/>
      <c r="Y171" s="123" t="str">
        <f t="shared" si="27"/>
        <v/>
      </c>
      <c r="Z171" s="7"/>
      <c r="AA171" s="5" t="str">
        <f t="shared" si="28"/>
        <v/>
      </c>
      <c r="AB171" s="5" t="str">
        <f t="shared" si="29"/>
        <v/>
      </c>
      <c r="AC171" s="5" t="str">
        <f t="shared" si="30"/>
        <v/>
      </c>
      <c r="AD171" s="7"/>
      <c r="AG171" s="5" t="str">
        <f t="shared" si="31"/>
        <v>＠</v>
      </c>
      <c r="AH171" s="5">
        <f>IF(AG171="＠",0,IF(COUNTIF($AG$10:AG171,AG171)&gt;=2,0,1))</f>
        <v>0</v>
      </c>
      <c r="AI171" s="5" t="str">
        <f t="shared" si="32"/>
        <v>＠</v>
      </c>
      <c r="AJ171" s="5">
        <f>IF(AI171="＠",0,IF(COUNTIF($AI$10:AI171,AI171)&gt;=2,0,1))</f>
        <v>0</v>
      </c>
      <c r="AK171" s="5" t="str">
        <f t="shared" si="33"/>
        <v>＠</v>
      </c>
      <c r="AL171" s="5">
        <f>IF(AK171="＠",0,IF(COUNTIF($AK$10:AK171,AK171)&gt;=2,0,1))</f>
        <v>0</v>
      </c>
      <c r="AM171" s="5" t="str">
        <f t="shared" si="34"/>
        <v>＠</v>
      </c>
      <c r="AN171" s="5">
        <f>IF(AM171="＠",0,IF(COUNTIF($AM$10:AM171,AM171)&gt;=2,0,1))</f>
        <v>0</v>
      </c>
      <c r="AO171" s="11"/>
    </row>
    <row r="172" spans="1:41" ht="21.95" customHeight="1">
      <c r="A172" s="3">
        <f t="shared" si="35"/>
        <v>2</v>
      </c>
      <c r="B172" s="3" t="str">
        <f t="shared" si="24"/>
        <v/>
      </c>
      <c r="C172" s="111">
        <v>163</v>
      </c>
      <c r="D172" s="104"/>
      <c r="E172" s="105"/>
      <c r="F172" s="106"/>
      <c r="G172" s="108"/>
      <c r="H172" s="108"/>
      <c r="I172" s="104"/>
      <c r="J172" s="109"/>
      <c r="K172" s="104"/>
      <c r="L172" s="104"/>
      <c r="M172" s="107"/>
      <c r="N172" s="104"/>
      <c r="O172" s="107"/>
      <c r="P172" s="107"/>
      <c r="Q172" s="108"/>
      <c r="R172" s="108"/>
      <c r="S172" s="108"/>
      <c r="T172" s="108"/>
      <c r="U172" s="7"/>
      <c r="V172" s="5" t="str">
        <f t="shared" si="25"/>
        <v/>
      </c>
      <c r="W172" s="5" t="str">
        <f t="shared" si="26"/>
        <v/>
      </c>
      <c r="X172" s="7"/>
      <c r="Y172" s="123" t="str">
        <f t="shared" si="27"/>
        <v/>
      </c>
      <c r="Z172" s="7"/>
      <c r="AA172" s="5" t="str">
        <f t="shared" si="28"/>
        <v/>
      </c>
      <c r="AB172" s="5" t="str">
        <f t="shared" si="29"/>
        <v/>
      </c>
      <c r="AC172" s="5" t="str">
        <f t="shared" si="30"/>
        <v/>
      </c>
      <c r="AD172" s="7"/>
      <c r="AG172" s="5" t="str">
        <f t="shared" si="31"/>
        <v>＠</v>
      </c>
      <c r="AH172" s="5">
        <f>IF(AG172="＠",0,IF(COUNTIF($AG$10:AG172,AG172)&gt;=2,0,1))</f>
        <v>0</v>
      </c>
      <c r="AI172" s="5" t="str">
        <f t="shared" si="32"/>
        <v>＠</v>
      </c>
      <c r="AJ172" s="5">
        <f>IF(AI172="＠",0,IF(COUNTIF($AI$10:AI172,AI172)&gt;=2,0,1))</f>
        <v>0</v>
      </c>
      <c r="AK172" s="5" t="str">
        <f t="shared" si="33"/>
        <v>＠</v>
      </c>
      <c r="AL172" s="5">
        <f>IF(AK172="＠",0,IF(COUNTIF($AK$10:AK172,AK172)&gt;=2,0,1))</f>
        <v>0</v>
      </c>
      <c r="AM172" s="5" t="str">
        <f t="shared" si="34"/>
        <v>＠</v>
      </c>
      <c r="AN172" s="5">
        <f>IF(AM172="＠",0,IF(COUNTIF($AM$10:AM172,AM172)&gt;=2,0,1))</f>
        <v>0</v>
      </c>
      <c r="AO172" s="11"/>
    </row>
    <row r="173" spans="1:41" ht="21.95" customHeight="1">
      <c r="A173" s="3">
        <f t="shared" si="35"/>
        <v>2</v>
      </c>
      <c r="B173" s="3" t="str">
        <f t="shared" si="24"/>
        <v/>
      </c>
      <c r="C173" s="111">
        <v>164</v>
      </c>
      <c r="D173" s="104"/>
      <c r="E173" s="105"/>
      <c r="F173" s="106"/>
      <c r="G173" s="108"/>
      <c r="H173" s="108"/>
      <c r="I173" s="104"/>
      <c r="J173" s="109"/>
      <c r="K173" s="104"/>
      <c r="L173" s="104"/>
      <c r="M173" s="107"/>
      <c r="N173" s="104"/>
      <c r="O173" s="107"/>
      <c r="P173" s="107"/>
      <c r="Q173" s="108"/>
      <c r="R173" s="108"/>
      <c r="S173" s="108"/>
      <c r="T173" s="108"/>
      <c r="U173" s="7"/>
      <c r="V173" s="5" t="str">
        <f t="shared" si="25"/>
        <v/>
      </c>
      <c r="W173" s="5" t="str">
        <f t="shared" si="26"/>
        <v/>
      </c>
      <c r="X173" s="7"/>
      <c r="Y173" s="123" t="str">
        <f t="shared" si="27"/>
        <v/>
      </c>
      <c r="Z173" s="7"/>
      <c r="AA173" s="5" t="str">
        <f t="shared" si="28"/>
        <v/>
      </c>
      <c r="AB173" s="5" t="str">
        <f t="shared" si="29"/>
        <v/>
      </c>
      <c r="AC173" s="5" t="str">
        <f t="shared" si="30"/>
        <v/>
      </c>
      <c r="AD173" s="7"/>
      <c r="AG173" s="5" t="str">
        <f t="shared" si="31"/>
        <v>＠</v>
      </c>
      <c r="AH173" s="5">
        <f>IF(AG173="＠",0,IF(COUNTIF($AG$10:AG173,AG173)&gt;=2,0,1))</f>
        <v>0</v>
      </c>
      <c r="AI173" s="5" t="str">
        <f t="shared" si="32"/>
        <v>＠</v>
      </c>
      <c r="AJ173" s="5">
        <f>IF(AI173="＠",0,IF(COUNTIF($AI$10:AI173,AI173)&gt;=2,0,1))</f>
        <v>0</v>
      </c>
      <c r="AK173" s="5" t="str">
        <f t="shared" si="33"/>
        <v>＠</v>
      </c>
      <c r="AL173" s="5">
        <f>IF(AK173="＠",0,IF(COUNTIF($AK$10:AK173,AK173)&gt;=2,0,1))</f>
        <v>0</v>
      </c>
      <c r="AM173" s="5" t="str">
        <f t="shared" si="34"/>
        <v>＠</v>
      </c>
      <c r="AN173" s="5">
        <f>IF(AM173="＠",0,IF(COUNTIF($AM$10:AM173,AM173)&gt;=2,0,1))</f>
        <v>0</v>
      </c>
      <c r="AO173" s="11"/>
    </row>
    <row r="174" spans="1:41" ht="21.95" customHeight="1">
      <c r="A174" s="3">
        <f t="shared" si="35"/>
        <v>2</v>
      </c>
      <c r="B174" s="3" t="str">
        <f t="shared" si="24"/>
        <v/>
      </c>
      <c r="C174" s="111">
        <v>165</v>
      </c>
      <c r="D174" s="104"/>
      <c r="E174" s="105"/>
      <c r="F174" s="106"/>
      <c r="G174" s="108"/>
      <c r="H174" s="108"/>
      <c r="I174" s="104"/>
      <c r="J174" s="109"/>
      <c r="K174" s="104"/>
      <c r="L174" s="104"/>
      <c r="M174" s="107"/>
      <c r="N174" s="104"/>
      <c r="O174" s="107"/>
      <c r="P174" s="107"/>
      <c r="Q174" s="108"/>
      <c r="R174" s="108"/>
      <c r="S174" s="108"/>
      <c r="T174" s="108"/>
      <c r="U174" s="7"/>
      <c r="V174" s="5" t="str">
        <f t="shared" si="25"/>
        <v/>
      </c>
      <c r="W174" s="5" t="str">
        <f t="shared" si="26"/>
        <v/>
      </c>
      <c r="X174" s="7"/>
      <c r="Y174" s="123" t="str">
        <f t="shared" si="27"/>
        <v/>
      </c>
      <c r="Z174" s="7"/>
      <c r="AA174" s="5" t="str">
        <f t="shared" si="28"/>
        <v/>
      </c>
      <c r="AB174" s="5" t="str">
        <f t="shared" si="29"/>
        <v/>
      </c>
      <c r="AC174" s="5" t="str">
        <f t="shared" si="30"/>
        <v/>
      </c>
      <c r="AD174" s="7"/>
      <c r="AG174" s="5" t="str">
        <f t="shared" si="31"/>
        <v>＠</v>
      </c>
      <c r="AH174" s="5">
        <f>IF(AG174="＠",0,IF(COUNTIF($AG$10:AG174,AG174)&gt;=2,0,1))</f>
        <v>0</v>
      </c>
      <c r="AI174" s="5" t="str">
        <f t="shared" si="32"/>
        <v>＠</v>
      </c>
      <c r="AJ174" s="5">
        <f>IF(AI174="＠",0,IF(COUNTIF($AI$10:AI174,AI174)&gt;=2,0,1))</f>
        <v>0</v>
      </c>
      <c r="AK174" s="5" t="str">
        <f t="shared" si="33"/>
        <v>＠</v>
      </c>
      <c r="AL174" s="5">
        <f>IF(AK174="＠",0,IF(COUNTIF($AK$10:AK174,AK174)&gt;=2,0,1))</f>
        <v>0</v>
      </c>
      <c r="AM174" s="5" t="str">
        <f t="shared" si="34"/>
        <v>＠</v>
      </c>
      <c r="AN174" s="5">
        <f>IF(AM174="＠",0,IF(COUNTIF($AM$10:AM174,AM174)&gt;=2,0,1))</f>
        <v>0</v>
      </c>
      <c r="AO174" s="11"/>
    </row>
    <row r="175" spans="1:41" ht="21.95" customHeight="1">
      <c r="A175" s="3">
        <f t="shared" si="35"/>
        <v>2</v>
      </c>
      <c r="B175" s="3" t="str">
        <f t="shared" si="24"/>
        <v/>
      </c>
      <c r="C175" s="111">
        <v>166</v>
      </c>
      <c r="D175" s="104"/>
      <c r="E175" s="105"/>
      <c r="F175" s="106"/>
      <c r="G175" s="108"/>
      <c r="H175" s="108"/>
      <c r="I175" s="104"/>
      <c r="J175" s="109"/>
      <c r="K175" s="104"/>
      <c r="L175" s="104"/>
      <c r="M175" s="107"/>
      <c r="N175" s="104"/>
      <c r="O175" s="107"/>
      <c r="P175" s="107"/>
      <c r="Q175" s="108"/>
      <c r="R175" s="108"/>
      <c r="S175" s="108"/>
      <c r="T175" s="108"/>
      <c r="U175" s="7"/>
      <c r="V175" s="5" t="str">
        <f t="shared" si="25"/>
        <v/>
      </c>
      <c r="W175" s="5" t="str">
        <f t="shared" si="26"/>
        <v/>
      </c>
      <c r="X175" s="7"/>
      <c r="Y175" s="123" t="str">
        <f t="shared" si="27"/>
        <v/>
      </c>
      <c r="Z175" s="7"/>
      <c r="AA175" s="5" t="str">
        <f t="shared" si="28"/>
        <v/>
      </c>
      <c r="AB175" s="5" t="str">
        <f t="shared" si="29"/>
        <v/>
      </c>
      <c r="AC175" s="5" t="str">
        <f t="shared" si="30"/>
        <v/>
      </c>
      <c r="AD175" s="7"/>
      <c r="AG175" s="5" t="str">
        <f t="shared" si="31"/>
        <v>＠</v>
      </c>
      <c r="AH175" s="5">
        <f>IF(AG175="＠",0,IF(COUNTIF($AG$10:AG175,AG175)&gt;=2,0,1))</f>
        <v>0</v>
      </c>
      <c r="AI175" s="5" t="str">
        <f t="shared" si="32"/>
        <v>＠</v>
      </c>
      <c r="AJ175" s="5">
        <f>IF(AI175="＠",0,IF(COUNTIF($AI$10:AI175,AI175)&gt;=2,0,1))</f>
        <v>0</v>
      </c>
      <c r="AK175" s="5" t="str">
        <f t="shared" si="33"/>
        <v>＠</v>
      </c>
      <c r="AL175" s="5">
        <f>IF(AK175="＠",0,IF(COUNTIF($AK$10:AK175,AK175)&gt;=2,0,1))</f>
        <v>0</v>
      </c>
      <c r="AM175" s="5" t="str">
        <f t="shared" si="34"/>
        <v>＠</v>
      </c>
      <c r="AN175" s="5">
        <f>IF(AM175="＠",0,IF(COUNTIF($AM$10:AM175,AM175)&gt;=2,0,1))</f>
        <v>0</v>
      </c>
      <c r="AO175" s="11"/>
    </row>
    <row r="176" spans="1:41" ht="21.95" customHeight="1">
      <c r="A176" s="3">
        <f t="shared" si="35"/>
        <v>2</v>
      </c>
      <c r="B176" s="3" t="str">
        <f t="shared" si="24"/>
        <v/>
      </c>
      <c r="C176" s="111">
        <v>167</v>
      </c>
      <c r="D176" s="104"/>
      <c r="E176" s="105"/>
      <c r="F176" s="106"/>
      <c r="G176" s="108"/>
      <c r="H176" s="108"/>
      <c r="I176" s="104"/>
      <c r="J176" s="109"/>
      <c r="K176" s="104"/>
      <c r="L176" s="104"/>
      <c r="M176" s="107"/>
      <c r="N176" s="104"/>
      <c r="O176" s="107"/>
      <c r="P176" s="107"/>
      <c r="Q176" s="108"/>
      <c r="R176" s="108"/>
      <c r="S176" s="108"/>
      <c r="T176" s="108"/>
      <c r="U176" s="7"/>
      <c r="V176" s="5" t="str">
        <f t="shared" si="25"/>
        <v/>
      </c>
      <c r="W176" s="5" t="str">
        <f t="shared" si="26"/>
        <v/>
      </c>
      <c r="X176" s="7"/>
      <c r="Y176" s="123" t="str">
        <f t="shared" si="27"/>
        <v/>
      </c>
      <c r="Z176" s="7"/>
      <c r="AA176" s="5" t="str">
        <f t="shared" si="28"/>
        <v/>
      </c>
      <c r="AB176" s="5" t="str">
        <f t="shared" si="29"/>
        <v/>
      </c>
      <c r="AC176" s="5" t="str">
        <f t="shared" si="30"/>
        <v/>
      </c>
      <c r="AD176" s="7"/>
      <c r="AG176" s="5" t="str">
        <f t="shared" si="31"/>
        <v>＠</v>
      </c>
      <c r="AH176" s="5">
        <f>IF(AG176="＠",0,IF(COUNTIF($AG$10:AG176,AG176)&gt;=2,0,1))</f>
        <v>0</v>
      </c>
      <c r="AI176" s="5" t="str">
        <f t="shared" si="32"/>
        <v>＠</v>
      </c>
      <c r="AJ176" s="5">
        <f>IF(AI176="＠",0,IF(COUNTIF($AI$10:AI176,AI176)&gt;=2,0,1))</f>
        <v>0</v>
      </c>
      <c r="AK176" s="5" t="str">
        <f t="shared" si="33"/>
        <v>＠</v>
      </c>
      <c r="AL176" s="5">
        <f>IF(AK176="＠",0,IF(COUNTIF($AK$10:AK176,AK176)&gt;=2,0,1))</f>
        <v>0</v>
      </c>
      <c r="AM176" s="5" t="str">
        <f t="shared" si="34"/>
        <v>＠</v>
      </c>
      <c r="AN176" s="5">
        <f>IF(AM176="＠",0,IF(COUNTIF($AM$10:AM176,AM176)&gt;=2,0,1))</f>
        <v>0</v>
      </c>
      <c r="AO176" s="11"/>
    </row>
    <row r="177" spans="1:41" ht="21.95" customHeight="1">
      <c r="A177" s="3">
        <f t="shared" si="35"/>
        <v>2</v>
      </c>
      <c r="B177" s="3" t="str">
        <f t="shared" si="24"/>
        <v/>
      </c>
      <c r="C177" s="111">
        <v>168</v>
      </c>
      <c r="D177" s="104"/>
      <c r="E177" s="105"/>
      <c r="F177" s="106"/>
      <c r="G177" s="108"/>
      <c r="H177" s="108"/>
      <c r="I177" s="104"/>
      <c r="J177" s="109"/>
      <c r="K177" s="104"/>
      <c r="L177" s="104"/>
      <c r="M177" s="107"/>
      <c r="N177" s="104"/>
      <c r="O177" s="107"/>
      <c r="P177" s="107"/>
      <c r="Q177" s="108"/>
      <c r="R177" s="108"/>
      <c r="S177" s="108"/>
      <c r="T177" s="108"/>
      <c r="U177" s="7"/>
      <c r="V177" s="5" t="str">
        <f t="shared" si="25"/>
        <v/>
      </c>
      <c r="W177" s="5" t="str">
        <f t="shared" si="26"/>
        <v/>
      </c>
      <c r="X177" s="7"/>
      <c r="Y177" s="123" t="str">
        <f t="shared" si="27"/>
        <v/>
      </c>
      <c r="Z177" s="7"/>
      <c r="AA177" s="5" t="str">
        <f t="shared" si="28"/>
        <v/>
      </c>
      <c r="AB177" s="5" t="str">
        <f t="shared" si="29"/>
        <v/>
      </c>
      <c r="AC177" s="5" t="str">
        <f t="shared" si="30"/>
        <v/>
      </c>
      <c r="AD177" s="7"/>
      <c r="AG177" s="5" t="str">
        <f t="shared" si="31"/>
        <v>＠</v>
      </c>
      <c r="AH177" s="5">
        <f>IF(AG177="＠",0,IF(COUNTIF($AG$10:AG177,AG177)&gt;=2,0,1))</f>
        <v>0</v>
      </c>
      <c r="AI177" s="5" t="str">
        <f t="shared" si="32"/>
        <v>＠</v>
      </c>
      <c r="AJ177" s="5">
        <f>IF(AI177="＠",0,IF(COUNTIF($AI$10:AI177,AI177)&gt;=2,0,1))</f>
        <v>0</v>
      </c>
      <c r="AK177" s="5" t="str">
        <f t="shared" si="33"/>
        <v>＠</v>
      </c>
      <c r="AL177" s="5">
        <f>IF(AK177="＠",0,IF(COUNTIF($AK$10:AK177,AK177)&gt;=2,0,1))</f>
        <v>0</v>
      </c>
      <c r="AM177" s="5" t="str">
        <f t="shared" si="34"/>
        <v>＠</v>
      </c>
      <c r="AN177" s="5">
        <f>IF(AM177="＠",0,IF(COUNTIF($AM$10:AM177,AM177)&gt;=2,0,1))</f>
        <v>0</v>
      </c>
      <c r="AO177" s="11"/>
    </row>
    <row r="178" spans="1:41" ht="21.95" customHeight="1">
      <c r="A178" s="3">
        <f t="shared" si="35"/>
        <v>2</v>
      </c>
      <c r="B178" s="3" t="str">
        <f t="shared" si="24"/>
        <v/>
      </c>
      <c r="C178" s="111">
        <v>169</v>
      </c>
      <c r="D178" s="104"/>
      <c r="E178" s="105"/>
      <c r="F178" s="106"/>
      <c r="G178" s="108"/>
      <c r="H178" s="108"/>
      <c r="I178" s="104"/>
      <c r="J178" s="109"/>
      <c r="K178" s="104"/>
      <c r="L178" s="104"/>
      <c r="M178" s="107"/>
      <c r="N178" s="104"/>
      <c r="O178" s="107"/>
      <c r="P178" s="107"/>
      <c r="Q178" s="108"/>
      <c r="R178" s="108"/>
      <c r="S178" s="108"/>
      <c r="T178" s="108"/>
      <c r="U178" s="7"/>
      <c r="V178" s="5" t="str">
        <f t="shared" si="25"/>
        <v/>
      </c>
      <c r="W178" s="5" t="str">
        <f t="shared" si="26"/>
        <v/>
      </c>
      <c r="X178" s="7"/>
      <c r="Y178" s="123" t="str">
        <f t="shared" si="27"/>
        <v/>
      </c>
      <c r="Z178" s="7"/>
      <c r="AA178" s="5" t="str">
        <f t="shared" si="28"/>
        <v/>
      </c>
      <c r="AB178" s="5" t="str">
        <f t="shared" si="29"/>
        <v/>
      </c>
      <c r="AC178" s="5" t="str">
        <f t="shared" si="30"/>
        <v/>
      </c>
      <c r="AD178" s="7"/>
      <c r="AG178" s="5" t="str">
        <f t="shared" si="31"/>
        <v>＠</v>
      </c>
      <c r="AH178" s="5">
        <f>IF(AG178="＠",0,IF(COUNTIF($AG$10:AG178,AG178)&gt;=2,0,1))</f>
        <v>0</v>
      </c>
      <c r="AI178" s="5" t="str">
        <f t="shared" si="32"/>
        <v>＠</v>
      </c>
      <c r="AJ178" s="5">
        <f>IF(AI178="＠",0,IF(COUNTIF($AI$10:AI178,AI178)&gt;=2,0,1))</f>
        <v>0</v>
      </c>
      <c r="AK178" s="5" t="str">
        <f t="shared" si="33"/>
        <v>＠</v>
      </c>
      <c r="AL178" s="5">
        <f>IF(AK178="＠",0,IF(COUNTIF($AK$10:AK178,AK178)&gt;=2,0,1))</f>
        <v>0</v>
      </c>
      <c r="AM178" s="5" t="str">
        <f t="shared" si="34"/>
        <v>＠</v>
      </c>
      <c r="AN178" s="5">
        <f>IF(AM178="＠",0,IF(COUNTIF($AM$10:AM178,AM178)&gt;=2,0,1))</f>
        <v>0</v>
      </c>
      <c r="AO178" s="11"/>
    </row>
    <row r="179" spans="1:41" ht="21.95" customHeight="1">
      <c r="A179" s="3">
        <f t="shared" si="35"/>
        <v>2</v>
      </c>
      <c r="B179" s="3" t="str">
        <f t="shared" si="24"/>
        <v/>
      </c>
      <c r="C179" s="111">
        <v>170</v>
      </c>
      <c r="D179" s="104"/>
      <c r="E179" s="105"/>
      <c r="F179" s="106"/>
      <c r="G179" s="108"/>
      <c r="H179" s="108"/>
      <c r="I179" s="104"/>
      <c r="J179" s="109"/>
      <c r="K179" s="104"/>
      <c r="L179" s="104"/>
      <c r="M179" s="107"/>
      <c r="N179" s="104"/>
      <c r="O179" s="107"/>
      <c r="P179" s="107"/>
      <c r="Q179" s="108"/>
      <c r="R179" s="108"/>
      <c r="S179" s="108"/>
      <c r="T179" s="108"/>
      <c r="U179" s="7"/>
      <c r="V179" s="5" t="str">
        <f t="shared" si="25"/>
        <v/>
      </c>
      <c r="W179" s="5" t="str">
        <f t="shared" si="26"/>
        <v/>
      </c>
      <c r="X179" s="7"/>
      <c r="Y179" s="123" t="str">
        <f t="shared" si="27"/>
        <v/>
      </c>
      <c r="Z179" s="7"/>
      <c r="AA179" s="5" t="str">
        <f t="shared" si="28"/>
        <v/>
      </c>
      <c r="AB179" s="5" t="str">
        <f t="shared" si="29"/>
        <v/>
      </c>
      <c r="AC179" s="5" t="str">
        <f t="shared" si="30"/>
        <v/>
      </c>
      <c r="AD179" s="7"/>
      <c r="AG179" s="5" t="str">
        <f t="shared" si="31"/>
        <v>＠</v>
      </c>
      <c r="AH179" s="5">
        <f>IF(AG179="＠",0,IF(COUNTIF($AG$10:AG179,AG179)&gt;=2,0,1))</f>
        <v>0</v>
      </c>
      <c r="AI179" s="5" t="str">
        <f t="shared" si="32"/>
        <v>＠</v>
      </c>
      <c r="AJ179" s="5">
        <f>IF(AI179="＠",0,IF(COUNTIF($AI$10:AI179,AI179)&gt;=2,0,1))</f>
        <v>0</v>
      </c>
      <c r="AK179" s="5" t="str">
        <f t="shared" si="33"/>
        <v>＠</v>
      </c>
      <c r="AL179" s="5">
        <f>IF(AK179="＠",0,IF(COUNTIF($AK$10:AK179,AK179)&gt;=2,0,1))</f>
        <v>0</v>
      </c>
      <c r="AM179" s="5" t="str">
        <f t="shared" si="34"/>
        <v>＠</v>
      </c>
      <c r="AN179" s="5">
        <f>IF(AM179="＠",0,IF(COUNTIF($AM$10:AM179,AM179)&gt;=2,0,1))</f>
        <v>0</v>
      </c>
      <c r="AO179" s="11"/>
    </row>
    <row r="180" spans="1:41" ht="21.95" customHeight="1">
      <c r="A180" s="3">
        <f t="shared" si="35"/>
        <v>2</v>
      </c>
      <c r="B180" s="3" t="str">
        <f t="shared" si="24"/>
        <v/>
      </c>
      <c r="C180" s="111">
        <v>171</v>
      </c>
      <c r="D180" s="104"/>
      <c r="E180" s="105"/>
      <c r="F180" s="106"/>
      <c r="G180" s="108"/>
      <c r="H180" s="108"/>
      <c r="I180" s="104"/>
      <c r="J180" s="109"/>
      <c r="K180" s="104"/>
      <c r="L180" s="104"/>
      <c r="M180" s="107"/>
      <c r="N180" s="104"/>
      <c r="O180" s="107"/>
      <c r="P180" s="107"/>
      <c r="Q180" s="108"/>
      <c r="R180" s="108"/>
      <c r="S180" s="108"/>
      <c r="T180" s="108"/>
      <c r="U180" s="7"/>
      <c r="V180" s="5" t="str">
        <f t="shared" si="25"/>
        <v/>
      </c>
      <c r="W180" s="5" t="str">
        <f t="shared" si="26"/>
        <v/>
      </c>
      <c r="X180" s="7"/>
      <c r="Y180" s="123" t="str">
        <f t="shared" si="27"/>
        <v/>
      </c>
      <c r="Z180" s="7"/>
      <c r="AA180" s="5" t="str">
        <f t="shared" si="28"/>
        <v/>
      </c>
      <c r="AB180" s="5" t="str">
        <f t="shared" si="29"/>
        <v/>
      </c>
      <c r="AC180" s="5" t="str">
        <f t="shared" si="30"/>
        <v/>
      </c>
      <c r="AD180" s="7"/>
      <c r="AG180" s="5" t="str">
        <f t="shared" si="31"/>
        <v>＠</v>
      </c>
      <c r="AH180" s="5">
        <f>IF(AG180="＠",0,IF(COUNTIF($AG$10:AG180,AG180)&gt;=2,0,1))</f>
        <v>0</v>
      </c>
      <c r="AI180" s="5" t="str">
        <f t="shared" si="32"/>
        <v>＠</v>
      </c>
      <c r="AJ180" s="5">
        <f>IF(AI180="＠",0,IF(COUNTIF($AI$10:AI180,AI180)&gt;=2,0,1))</f>
        <v>0</v>
      </c>
      <c r="AK180" s="5" t="str">
        <f t="shared" si="33"/>
        <v>＠</v>
      </c>
      <c r="AL180" s="5">
        <f>IF(AK180="＠",0,IF(COUNTIF($AK$10:AK180,AK180)&gt;=2,0,1))</f>
        <v>0</v>
      </c>
      <c r="AM180" s="5" t="str">
        <f t="shared" si="34"/>
        <v>＠</v>
      </c>
      <c r="AN180" s="5">
        <f>IF(AM180="＠",0,IF(COUNTIF($AM$10:AM180,AM180)&gt;=2,0,1))</f>
        <v>0</v>
      </c>
      <c r="AO180" s="11"/>
    </row>
    <row r="181" spans="1:41" ht="21.95" customHeight="1">
      <c r="A181" s="3">
        <f t="shared" si="35"/>
        <v>2</v>
      </c>
      <c r="B181" s="3" t="str">
        <f t="shared" si="24"/>
        <v/>
      </c>
      <c r="C181" s="111">
        <v>172</v>
      </c>
      <c r="D181" s="104"/>
      <c r="E181" s="105"/>
      <c r="F181" s="106"/>
      <c r="G181" s="108"/>
      <c r="H181" s="108"/>
      <c r="I181" s="104"/>
      <c r="J181" s="109"/>
      <c r="K181" s="104"/>
      <c r="L181" s="104"/>
      <c r="M181" s="107"/>
      <c r="N181" s="104"/>
      <c r="O181" s="107"/>
      <c r="P181" s="107"/>
      <c r="Q181" s="108"/>
      <c r="R181" s="108"/>
      <c r="S181" s="108"/>
      <c r="T181" s="108"/>
      <c r="U181" s="7"/>
      <c r="V181" s="5" t="str">
        <f t="shared" si="25"/>
        <v/>
      </c>
      <c r="W181" s="5" t="str">
        <f t="shared" si="26"/>
        <v/>
      </c>
      <c r="X181" s="7"/>
      <c r="Y181" s="123" t="str">
        <f t="shared" si="27"/>
        <v/>
      </c>
      <c r="Z181" s="7"/>
      <c r="AA181" s="5" t="str">
        <f t="shared" si="28"/>
        <v/>
      </c>
      <c r="AB181" s="5" t="str">
        <f t="shared" si="29"/>
        <v/>
      </c>
      <c r="AC181" s="5" t="str">
        <f t="shared" si="30"/>
        <v/>
      </c>
      <c r="AD181" s="7"/>
      <c r="AG181" s="5" t="str">
        <f t="shared" si="31"/>
        <v>＠</v>
      </c>
      <c r="AH181" s="5">
        <f>IF(AG181="＠",0,IF(COUNTIF($AG$10:AG181,AG181)&gt;=2,0,1))</f>
        <v>0</v>
      </c>
      <c r="AI181" s="5" t="str">
        <f t="shared" si="32"/>
        <v>＠</v>
      </c>
      <c r="AJ181" s="5">
        <f>IF(AI181="＠",0,IF(COUNTIF($AI$10:AI181,AI181)&gt;=2,0,1))</f>
        <v>0</v>
      </c>
      <c r="AK181" s="5" t="str">
        <f t="shared" si="33"/>
        <v>＠</v>
      </c>
      <c r="AL181" s="5">
        <f>IF(AK181="＠",0,IF(COUNTIF($AK$10:AK181,AK181)&gt;=2,0,1))</f>
        <v>0</v>
      </c>
      <c r="AM181" s="5" t="str">
        <f t="shared" si="34"/>
        <v>＠</v>
      </c>
      <c r="AN181" s="5">
        <f>IF(AM181="＠",0,IF(COUNTIF($AM$10:AM181,AM181)&gt;=2,0,1))</f>
        <v>0</v>
      </c>
      <c r="AO181" s="11"/>
    </row>
    <row r="182" spans="1:41" ht="21.95" customHeight="1">
      <c r="A182" s="3">
        <f t="shared" si="35"/>
        <v>2</v>
      </c>
      <c r="B182" s="3" t="str">
        <f t="shared" si="24"/>
        <v/>
      </c>
      <c r="C182" s="111">
        <v>173</v>
      </c>
      <c r="D182" s="104"/>
      <c r="E182" s="105"/>
      <c r="F182" s="106"/>
      <c r="G182" s="108"/>
      <c r="H182" s="108"/>
      <c r="I182" s="104"/>
      <c r="J182" s="109"/>
      <c r="K182" s="104"/>
      <c r="L182" s="104"/>
      <c r="M182" s="107"/>
      <c r="N182" s="104"/>
      <c r="O182" s="107"/>
      <c r="P182" s="107"/>
      <c r="Q182" s="108"/>
      <c r="R182" s="108"/>
      <c r="S182" s="108"/>
      <c r="T182" s="108"/>
      <c r="U182" s="7"/>
      <c r="V182" s="5" t="str">
        <f t="shared" si="25"/>
        <v/>
      </c>
      <c r="W182" s="5" t="str">
        <f t="shared" si="26"/>
        <v/>
      </c>
      <c r="X182" s="7"/>
      <c r="Y182" s="123" t="str">
        <f t="shared" si="27"/>
        <v/>
      </c>
      <c r="Z182" s="7"/>
      <c r="AA182" s="5" t="str">
        <f t="shared" si="28"/>
        <v/>
      </c>
      <c r="AB182" s="5" t="str">
        <f t="shared" si="29"/>
        <v/>
      </c>
      <c r="AC182" s="5" t="str">
        <f t="shared" si="30"/>
        <v/>
      </c>
      <c r="AD182" s="7"/>
      <c r="AG182" s="5" t="str">
        <f t="shared" si="31"/>
        <v>＠</v>
      </c>
      <c r="AH182" s="5">
        <f>IF(AG182="＠",0,IF(COUNTIF($AG$10:AG182,AG182)&gt;=2,0,1))</f>
        <v>0</v>
      </c>
      <c r="AI182" s="5" t="str">
        <f t="shared" si="32"/>
        <v>＠</v>
      </c>
      <c r="AJ182" s="5">
        <f>IF(AI182="＠",0,IF(COUNTIF($AI$10:AI182,AI182)&gt;=2,0,1))</f>
        <v>0</v>
      </c>
      <c r="AK182" s="5" t="str">
        <f t="shared" si="33"/>
        <v>＠</v>
      </c>
      <c r="AL182" s="5">
        <f>IF(AK182="＠",0,IF(COUNTIF($AK$10:AK182,AK182)&gt;=2,0,1))</f>
        <v>0</v>
      </c>
      <c r="AM182" s="5" t="str">
        <f t="shared" si="34"/>
        <v>＠</v>
      </c>
      <c r="AN182" s="5">
        <f>IF(AM182="＠",0,IF(COUNTIF($AM$10:AM182,AM182)&gt;=2,0,1))</f>
        <v>0</v>
      </c>
      <c r="AO182" s="11"/>
    </row>
    <row r="183" spans="1:41" ht="21.95" customHeight="1">
      <c r="A183" s="3">
        <f t="shared" si="35"/>
        <v>2</v>
      </c>
      <c r="B183" s="3" t="str">
        <f t="shared" si="24"/>
        <v/>
      </c>
      <c r="C183" s="111">
        <v>174</v>
      </c>
      <c r="D183" s="104"/>
      <c r="E183" s="105"/>
      <c r="F183" s="106"/>
      <c r="G183" s="108"/>
      <c r="H183" s="108"/>
      <c r="I183" s="104"/>
      <c r="J183" s="109"/>
      <c r="K183" s="104"/>
      <c r="L183" s="104"/>
      <c r="M183" s="107"/>
      <c r="N183" s="104"/>
      <c r="O183" s="107"/>
      <c r="P183" s="107"/>
      <c r="Q183" s="108"/>
      <c r="R183" s="108"/>
      <c r="S183" s="108"/>
      <c r="T183" s="108"/>
      <c r="U183" s="7"/>
      <c r="V183" s="5" t="str">
        <f t="shared" si="25"/>
        <v/>
      </c>
      <c r="W183" s="5" t="str">
        <f t="shared" si="26"/>
        <v/>
      </c>
      <c r="X183" s="7"/>
      <c r="Y183" s="123" t="str">
        <f t="shared" si="27"/>
        <v/>
      </c>
      <c r="Z183" s="7"/>
      <c r="AA183" s="5" t="str">
        <f t="shared" si="28"/>
        <v/>
      </c>
      <c r="AB183" s="5" t="str">
        <f t="shared" si="29"/>
        <v/>
      </c>
      <c r="AC183" s="5" t="str">
        <f t="shared" si="30"/>
        <v/>
      </c>
      <c r="AD183" s="7"/>
      <c r="AG183" s="5" t="str">
        <f t="shared" si="31"/>
        <v>＠</v>
      </c>
      <c r="AH183" s="5">
        <f>IF(AG183="＠",0,IF(COUNTIF($AG$10:AG183,AG183)&gt;=2,0,1))</f>
        <v>0</v>
      </c>
      <c r="AI183" s="5" t="str">
        <f t="shared" si="32"/>
        <v>＠</v>
      </c>
      <c r="AJ183" s="5">
        <f>IF(AI183="＠",0,IF(COUNTIF($AI$10:AI183,AI183)&gt;=2,0,1))</f>
        <v>0</v>
      </c>
      <c r="AK183" s="5" t="str">
        <f t="shared" si="33"/>
        <v>＠</v>
      </c>
      <c r="AL183" s="5">
        <f>IF(AK183="＠",0,IF(COUNTIF($AK$10:AK183,AK183)&gt;=2,0,1))</f>
        <v>0</v>
      </c>
      <c r="AM183" s="5" t="str">
        <f t="shared" si="34"/>
        <v>＠</v>
      </c>
      <c r="AN183" s="5">
        <f>IF(AM183="＠",0,IF(COUNTIF($AM$10:AM183,AM183)&gt;=2,0,1))</f>
        <v>0</v>
      </c>
      <c r="AO183" s="11"/>
    </row>
    <row r="184" spans="1:41" ht="21.95" customHeight="1">
      <c r="A184" s="3">
        <f t="shared" si="35"/>
        <v>2</v>
      </c>
      <c r="B184" s="3" t="str">
        <f t="shared" si="24"/>
        <v/>
      </c>
      <c r="C184" s="111">
        <v>175</v>
      </c>
      <c r="D184" s="104"/>
      <c r="E184" s="105"/>
      <c r="F184" s="106"/>
      <c r="G184" s="108"/>
      <c r="H184" s="108"/>
      <c r="I184" s="104"/>
      <c r="J184" s="109"/>
      <c r="K184" s="104"/>
      <c r="L184" s="104"/>
      <c r="M184" s="107"/>
      <c r="N184" s="104"/>
      <c r="O184" s="107"/>
      <c r="P184" s="107"/>
      <c r="Q184" s="108"/>
      <c r="R184" s="108"/>
      <c r="S184" s="108"/>
      <c r="T184" s="108"/>
      <c r="U184" s="7"/>
      <c r="V184" s="5" t="str">
        <f t="shared" si="25"/>
        <v/>
      </c>
      <c r="W184" s="5" t="str">
        <f t="shared" si="26"/>
        <v/>
      </c>
      <c r="X184" s="7"/>
      <c r="Y184" s="123" t="str">
        <f t="shared" si="27"/>
        <v/>
      </c>
      <c r="Z184" s="7"/>
      <c r="AA184" s="5" t="str">
        <f t="shared" si="28"/>
        <v/>
      </c>
      <c r="AB184" s="5" t="str">
        <f t="shared" si="29"/>
        <v/>
      </c>
      <c r="AC184" s="5" t="str">
        <f t="shared" si="30"/>
        <v/>
      </c>
      <c r="AD184" s="7"/>
      <c r="AG184" s="5" t="str">
        <f t="shared" si="31"/>
        <v>＠</v>
      </c>
      <c r="AH184" s="5">
        <f>IF(AG184="＠",0,IF(COUNTIF($AG$10:AG184,AG184)&gt;=2,0,1))</f>
        <v>0</v>
      </c>
      <c r="AI184" s="5" t="str">
        <f t="shared" si="32"/>
        <v>＠</v>
      </c>
      <c r="AJ184" s="5">
        <f>IF(AI184="＠",0,IF(COUNTIF($AI$10:AI184,AI184)&gt;=2,0,1))</f>
        <v>0</v>
      </c>
      <c r="AK184" s="5" t="str">
        <f t="shared" si="33"/>
        <v>＠</v>
      </c>
      <c r="AL184" s="5">
        <f>IF(AK184="＠",0,IF(COUNTIF($AK$10:AK184,AK184)&gt;=2,0,1))</f>
        <v>0</v>
      </c>
      <c r="AM184" s="5" t="str">
        <f t="shared" si="34"/>
        <v>＠</v>
      </c>
      <c r="AN184" s="5">
        <f>IF(AM184="＠",0,IF(COUNTIF($AM$10:AM184,AM184)&gt;=2,0,1))</f>
        <v>0</v>
      </c>
      <c r="AO184" s="11"/>
    </row>
    <row r="185" spans="1:41" ht="21.95" customHeight="1">
      <c r="A185" s="3">
        <f t="shared" si="35"/>
        <v>2</v>
      </c>
      <c r="B185" s="3" t="str">
        <f t="shared" si="24"/>
        <v/>
      </c>
      <c r="C185" s="111">
        <v>176</v>
      </c>
      <c r="D185" s="104"/>
      <c r="E185" s="105"/>
      <c r="F185" s="106"/>
      <c r="G185" s="108"/>
      <c r="H185" s="108"/>
      <c r="I185" s="104"/>
      <c r="J185" s="109"/>
      <c r="K185" s="104"/>
      <c r="L185" s="104"/>
      <c r="M185" s="107"/>
      <c r="N185" s="104"/>
      <c r="O185" s="107"/>
      <c r="P185" s="107"/>
      <c r="Q185" s="108"/>
      <c r="R185" s="108"/>
      <c r="S185" s="108"/>
      <c r="T185" s="108"/>
      <c r="U185" s="7"/>
      <c r="V185" s="5" t="str">
        <f t="shared" si="25"/>
        <v/>
      </c>
      <c r="W185" s="5" t="str">
        <f t="shared" si="26"/>
        <v/>
      </c>
      <c r="X185" s="7"/>
      <c r="Y185" s="123" t="str">
        <f t="shared" si="27"/>
        <v/>
      </c>
      <c r="Z185" s="7"/>
      <c r="AA185" s="5" t="str">
        <f t="shared" si="28"/>
        <v/>
      </c>
      <c r="AB185" s="5" t="str">
        <f t="shared" si="29"/>
        <v/>
      </c>
      <c r="AC185" s="5" t="str">
        <f t="shared" si="30"/>
        <v/>
      </c>
      <c r="AD185" s="7"/>
      <c r="AG185" s="5" t="str">
        <f t="shared" si="31"/>
        <v>＠</v>
      </c>
      <c r="AH185" s="5">
        <f>IF(AG185="＠",0,IF(COUNTIF($AG$10:AG185,AG185)&gt;=2,0,1))</f>
        <v>0</v>
      </c>
      <c r="AI185" s="5" t="str">
        <f t="shared" si="32"/>
        <v>＠</v>
      </c>
      <c r="AJ185" s="5">
        <f>IF(AI185="＠",0,IF(COUNTIF($AI$10:AI185,AI185)&gt;=2,0,1))</f>
        <v>0</v>
      </c>
      <c r="AK185" s="5" t="str">
        <f t="shared" si="33"/>
        <v>＠</v>
      </c>
      <c r="AL185" s="5">
        <f>IF(AK185="＠",0,IF(COUNTIF($AK$10:AK185,AK185)&gt;=2,0,1))</f>
        <v>0</v>
      </c>
      <c r="AM185" s="5" t="str">
        <f t="shared" si="34"/>
        <v>＠</v>
      </c>
      <c r="AN185" s="5">
        <f>IF(AM185="＠",0,IF(COUNTIF($AM$10:AM185,AM185)&gt;=2,0,1))</f>
        <v>0</v>
      </c>
      <c r="AO185" s="11"/>
    </row>
    <row r="186" spans="1:41" ht="21.95" customHeight="1">
      <c r="A186" s="3">
        <f t="shared" si="35"/>
        <v>2</v>
      </c>
      <c r="B186" s="3" t="str">
        <f t="shared" si="24"/>
        <v/>
      </c>
      <c r="C186" s="111">
        <v>177</v>
      </c>
      <c r="D186" s="104"/>
      <c r="E186" s="105"/>
      <c r="F186" s="106"/>
      <c r="G186" s="108"/>
      <c r="H186" s="108"/>
      <c r="I186" s="104"/>
      <c r="J186" s="109"/>
      <c r="K186" s="104"/>
      <c r="L186" s="104"/>
      <c r="M186" s="107"/>
      <c r="N186" s="104"/>
      <c r="O186" s="107"/>
      <c r="P186" s="107"/>
      <c r="Q186" s="108"/>
      <c r="R186" s="108"/>
      <c r="S186" s="108"/>
      <c r="T186" s="108"/>
      <c r="U186" s="7"/>
      <c r="V186" s="5" t="str">
        <f t="shared" si="25"/>
        <v/>
      </c>
      <c r="W186" s="5" t="str">
        <f t="shared" si="26"/>
        <v/>
      </c>
      <c r="X186" s="7"/>
      <c r="Y186" s="123" t="str">
        <f t="shared" si="27"/>
        <v/>
      </c>
      <c r="Z186" s="7"/>
      <c r="AA186" s="5" t="str">
        <f t="shared" si="28"/>
        <v/>
      </c>
      <c r="AB186" s="5" t="str">
        <f t="shared" si="29"/>
        <v/>
      </c>
      <c r="AC186" s="5" t="str">
        <f t="shared" si="30"/>
        <v/>
      </c>
      <c r="AD186" s="7"/>
      <c r="AG186" s="5" t="str">
        <f t="shared" si="31"/>
        <v>＠</v>
      </c>
      <c r="AH186" s="5">
        <f>IF(AG186="＠",0,IF(COUNTIF($AG$10:AG186,AG186)&gt;=2,0,1))</f>
        <v>0</v>
      </c>
      <c r="AI186" s="5" t="str">
        <f t="shared" si="32"/>
        <v>＠</v>
      </c>
      <c r="AJ186" s="5">
        <f>IF(AI186="＠",0,IF(COUNTIF($AI$10:AI186,AI186)&gt;=2,0,1))</f>
        <v>0</v>
      </c>
      <c r="AK186" s="5" t="str">
        <f t="shared" si="33"/>
        <v>＠</v>
      </c>
      <c r="AL186" s="5">
        <f>IF(AK186="＠",0,IF(COUNTIF($AK$10:AK186,AK186)&gt;=2,0,1))</f>
        <v>0</v>
      </c>
      <c r="AM186" s="5" t="str">
        <f t="shared" si="34"/>
        <v>＠</v>
      </c>
      <c r="AN186" s="5">
        <f>IF(AM186="＠",0,IF(COUNTIF($AM$10:AM186,AM186)&gt;=2,0,1))</f>
        <v>0</v>
      </c>
      <c r="AO186" s="11"/>
    </row>
    <row r="187" spans="1:41" ht="21.95" customHeight="1">
      <c r="A187" s="3">
        <f t="shared" si="35"/>
        <v>2</v>
      </c>
      <c r="B187" s="3" t="str">
        <f t="shared" si="24"/>
        <v/>
      </c>
      <c r="C187" s="111">
        <v>178</v>
      </c>
      <c r="D187" s="104"/>
      <c r="E187" s="105"/>
      <c r="F187" s="106"/>
      <c r="G187" s="108"/>
      <c r="H187" s="108"/>
      <c r="I187" s="104"/>
      <c r="J187" s="109"/>
      <c r="K187" s="104"/>
      <c r="L187" s="104"/>
      <c r="M187" s="107"/>
      <c r="N187" s="104"/>
      <c r="O187" s="107"/>
      <c r="P187" s="107"/>
      <c r="Q187" s="108"/>
      <c r="R187" s="108"/>
      <c r="S187" s="108"/>
      <c r="T187" s="108"/>
      <c r="U187" s="7"/>
      <c r="V187" s="5" t="str">
        <f t="shared" si="25"/>
        <v/>
      </c>
      <c r="W187" s="5" t="str">
        <f t="shared" si="26"/>
        <v/>
      </c>
      <c r="X187" s="7"/>
      <c r="Y187" s="123" t="str">
        <f t="shared" si="27"/>
        <v/>
      </c>
      <c r="Z187" s="7"/>
      <c r="AA187" s="5" t="str">
        <f t="shared" si="28"/>
        <v/>
      </c>
      <c r="AB187" s="5" t="str">
        <f t="shared" si="29"/>
        <v/>
      </c>
      <c r="AC187" s="5" t="str">
        <f t="shared" si="30"/>
        <v/>
      </c>
      <c r="AD187" s="7"/>
      <c r="AG187" s="5" t="str">
        <f t="shared" si="31"/>
        <v>＠</v>
      </c>
      <c r="AH187" s="5">
        <f>IF(AG187="＠",0,IF(COUNTIF($AG$10:AG187,AG187)&gt;=2,0,1))</f>
        <v>0</v>
      </c>
      <c r="AI187" s="5" t="str">
        <f t="shared" si="32"/>
        <v>＠</v>
      </c>
      <c r="AJ187" s="5">
        <f>IF(AI187="＠",0,IF(COUNTIF($AI$10:AI187,AI187)&gt;=2,0,1))</f>
        <v>0</v>
      </c>
      <c r="AK187" s="5" t="str">
        <f t="shared" si="33"/>
        <v>＠</v>
      </c>
      <c r="AL187" s="5">
        <f>IF(AK187="＠",0,IF(COUNTIF($AK$10:AK187,AK187)&gt;=2,0,1))</f>
        <v>0</v>
      </c>
      <c r="AM187" s="5" t="str">
        <f t="shared" si="34"/>
        <v>＠</v>
      </c>
      <c r="AN187" s="5">
        <f>IF(AM187="＠",0,IF(COUNTIF($AM$10:AM187,AM187)&gt;=2,0,1))</f>
        <v>0</v>
      </c>
      <c r="AO187" s="11"/>
    </row>
    <row r="188" spans="1:41" ht="21.95" customHeight="1">
      <c r="A188" s="3">
        <f t="shared" si="35"/>
        <v>2</v>
      </c>
      <c r="B188" s="3" t="str">
        <f t="shared" si="24"/>
        <v/>
      </c>
      <c r="C188" s="111">
        <v>179</v>
      </c>
      <c r="D188" s="104"/>
      <c r="E188" s="105"/>
      <c r="F188" s="106"/>
      <c r="G188" s="108"/>
      <c r="H188" s="108"/>
      <c r="I188" s="104"/>
      <c r="J188" s="109"/>
      <c r="K188" s="104"/>
      <c r="L188" s="104"/>
      <c r="M188" s="107"/>
      <c r="N188" s="104"/>
      <c r="O188" s="107"/>
      <c r="P188" s="107"/>
      <c r="Q188" s="108"/>
      <c r="R188" s="108"/>
      <c r="S188" s="108"/>
      <c r="T188" s="108"/>
      <c r="U188" s="7"/>
      <c r="V188" s="5" t="str">
        <f t="shared" si="25"/>
        <v/>
      </c>
      <c r="W188" s="5" t="str">
        <f t="shared" si="26"/>
        <v/>
      </c>
      <c r="X188" s="7"/>
      <c r="Y188" s="123" t="str">
        <f t="shared" si="27"/>
        <v/>
      </c>
      <c r="Z188" s="7"/>
      <c r="AA188" s="5" t="str">
        <f t="shared" si="28"/>
        <v/>
      </c>
      <c r="AB188" s="5" t="str">
        <f t="shared" si="29"/>
        <v/>
      </c>
      <c r="AC188" s="5" t="str">
        <f t="shared" si="30"/>
        <v/>
      </c>
      <c r="AD188" s="7"/>
      <c r="AG188" s="5" t="str">
        <f t="shared" si="31"/>
        <v>＠</v>
      </c>
      <c r="AH188" s="5">
        <f>IF(AG188="＠",0,IF(COUNTIF($AG$10:AG188,AG188)&gt;=2,0,1))</f>
        <v>0</v>
      </c>
      <c r="AI188" s="5" t="str">
        <f t="shared" si="32"/>
        <v>＠</v>
      </c>
      <c r="AJ188" s="5">
        <f>IF(AI188="＠",0,IF(COUNTIF($AI$10:AI188,AI188)&gt;=2,0,1))</f>
        <v>0</v>
      </c>
      <c r="AK188" s="5" t="str">
        <f t="shared" si="33"/>
        <v>＠</v>
      </c>
      <c r="AL188" s="5">
        <f>IF(AK188="＠",0,IF(COUNTIF($AK$10:AK188,AK188)&gt;=2,0,1))</f>
        <v>0</v>
      </c>
      <c r="AM188" s="5" t="str">
        <f t="shared" si="34"/>
        <v>＠</v>
      </c>
      <c r="AN188" s="5">
        <f>IF(AM188="＠",0,IF(COUNTIF($AM$10:AM188,AM188)&gt;=2,0,1))</f>
        <v>0</v>
      </c>
      <c r="AO188" s="11"/>
    </row>
    <row r="189" spans="1:41" ht="21.95" customHeight="1">
      <c r="A189" s="3">
        <f t="shared" si="35"/>
        <v>2</v>
      </c>
      <c r="B189" s="3" t="str">
        <f t="shared" si="24"/>
        <v/>
      </c>
      <c r="C189" s="111">
        <v>180</v>
      </c>
      <c r="D189" s="104"/>
      <c r="E189" s="105"/>
      <c r="F189" s="106"/>
      <c r="G189" s="108"/>
      <c r="H189" s="108"/>
      <c r="I189" s="104"/>
      <c r="J189" s="109"/>
      <c r="K189" s="104"/>
      <c r="L189" s="104"/>
      <c r="M189" s="107"/>
      <c r="N189" s="104"/>
      <c r="O189" s="107"/>
      <c r="P189" s="107"/>
      <c r="Q189" s="108"/>
      <c r="R189" s="108"/>
      <c r="S189" s="108"/>
      <c r="T189" s="108"/>
      <c r="U189" s="7"/>
      <c r="V189" s="5" t="str">
        <f t="shared" si="25"/>
        <v/>
      </c>
      <c r="W189" s="5" t="str">
        <f t="shared" si="26"/>
        <v/>
      </c>
      <c r="X189" s="7"/>
      <c r="Y189" s="123" t="str">
        <f t="shared" si="27"/>
        <v/>
      </c>
      <c r="Z189" s="7"/>
      <c r="AA189" s="5" t="str">
        <f t="shared" si="28"/>
        <v/>
      </c>
      <c r="AB189" s="5" t="str">
        <f t="shared" si="29"/>
        <v/>
      </c>
      <c r="AC189" s="5" t="str">
        <f t="shared" si="30"/>
        <v/>
      </c>
      <c r="AD189" s="7"/>
      <c r="AG189" s="5" t="str">
        <f t="shared" si="31"/>
        <v>＠</v>
      </c>
      <c r="AH189" s="5">
        <f>IF(AG189="＠",0,IF(COUNTIF($AG$10:AG189,AG189)&gt;=2,0,1))</f>
        <v>0</v>
      </c>
      <c r="AI189" s="5" t="str">
        <f t="shared" si="32"/>
        <v>＠</v>
      </c>
      <c r="AJ189" s="5">
        <f>IF(AI189="＠",0,IF(COUNTIF($AI$10:AI189,AI189)&gt;=2,0,1))</f>
        <v>0</v>
      </c>
      <c r="AK189" s="5" t="str">
        <f t="shared" si="33"/>
        <v>＠</v>
      </c>
      <c r="AL189" s="5">
        <f>IF(AK189="＠",0,IF(COUNTIF($AK$10:AK189,AK189)&gt;=2,0,1))</f>
        <v>0</v>
      </c>
      <c r="AM189" s="5" t="str">
        <f t="shared" si="34"/>
        <v>＠</v>
      </c>
      <c r="AN189" s="5">
        <f>IF(AM189="＠",0,IF(COUNTIF($AM$10:AM189,AM189)&gt;=2,0,1))</f>
        <v>0</v>
      </c>
      <c r="AO189" s="11"/>
    </row>
    <row r="190" spans="1:41" ht="21.95" customHeight="1">
      <c r="A190" s="3">
        <f t="shared" si="35"/>
        <v>2</v>
      </c>
      <c r="B190" s="3" t="str">
        <f t="shared" si="24"/>
        <v/>
      </c>
      <c r="C190" s="111">
        <v>181</v>
      </c>
      <c r="D190" s="104"/>
      <c r="E190" s="105"/>
      <c r="F190" s="106"/>
      <c r="G190" s="108"/>
      <c r="H190" s="108"/>
      <c r="I190" s="104"/>
      <c r="J190" s="109"/>
      <c r="K190" s="104"/>
      <c r="L190" s="104"/>
      <c r="M190" s="107"/>
      <c r="N190" s="104"/>
      <c r="O190" s="107"/>
      <c r="P190" s="107"/>
      <c r="Q190" s="108"/>
      <c r="R190" s="108"/>
      <c r="S190" s="108"/>
      <c r="T190" s="108"/>
      <c r="U190" s="7"/>
      <c r="V190" s="5" t="str">
        <f t="shared" si="25"/>
        <v/>
      </c>
      <c r="W190" s="5" t="str">
        <f t="shared" si="26"/>
        <v/>
      </c>
      <c r="X190" s="7"/>
      <c r="Y190" s="123" t="str">
        <f t="shared" si="27"/>
        <v/>
      </c>
      <c r="Z190" s="7"/>
      <c r="AA190" s="5" t="str">
        <f t="shared" si="28"/>
        <v/>
      </c>
      <c r="AB190" s="5" t="str">
        <f t="shared" si="29"/>
        <v/>
      </c>
      <c r="AC190" s="5" t="str">
        <f t="shared" si="30"/>
        <v/>
      </c>
      <c r="AD190" s="7"/>
      <c r="AG190" s="5" t="str">
        <f t="shared" si="31"/>
        <v>＠</v>
      </c>
      <c r="AH190" s="5">
        <f>IF(AG190="＠",0,IF(COUNTIF($AG$10:AG190,AG190)&gt;=2,0,1))</f>
        <v>0</v>
      </c>
      <c r="AI190" s="5" t="str">
        <f t="shared" si="32"/>
        <v>＠</v>
      </c>
      <c r="AJ190" s="5">
        <f>IF(AI190="＠",0,IF(COUNTIF($AI$10:AI190,AI190)&gt;=2,0,1))</f>
        <v>0</v>
      </c>
      <c r="AK190" s="5" t="str">
        <f t="shared" si="33"/>
        <v>＠</v>
      </c>
      <c r="AL190" s="5">
        <f>IF(AK190="＠",0,IF(COUNTIF($AK$10:AK190,AK190)&gt;=2,0,1))</f>
        <v>0</v>
      </c>
      <c r="AM190" s="5" t="str">
        <f t="shared" si="34"/>
        <v>＠</v>
      </c>
      <c r="AN190" s="5">
        <f>IF(AM190="＠",0,IF(COUNTIF($AM$10:AM190,AM190)&gt;=2,0,1))</f>
        <v>0</v>
      </c>
      <c r="AO190" s="11"/>
    </row>
    <row r="191" spans="1:41" ht="21.95" customHeight="1">
      <c r="A191" s="3">
        <f t="shared" si="35"/>
        <v>2</v>
      </c>
      <c r="B191" s="3" t="str">
        <f t="shared" si="24"/>
        <v/>
      </c>
      <c r="C191" s="111">
        <v>182</v>
      </c>
      <c r="D191" s="104"/>
      <c r="E191" s="105"/>
      <c r="F191" s="106"/>
      <c r="G191" s="108"/>
      <c r="H191" s="108"/>
      <c r="I191" s="104"/>
      <c r="J191" s="109"/>
      <c r="K191" s="104"/>
      <c r="L191" s="104"/>
      <c r="M191" s="107"/>
      <c r="N191" s="104"/>
      <c r="O191" s="107"/>
      <c r="P191" s="107"/>
      <c r="Q191" s="108"/>
      <c r="R191" s="108"/>
      <c r="S191" s="108"/>
      <c r="T191" s="108"/>
      <c r="U191" s="7"/>
      <c r="V191" s="5" t="str">
        <f t="shared" si="25"/>
        <v/>
      </c>
      <c r="W191" s="5" t="str">
        <f t="shared" si="26"/>
        <v/>
      </c>
      <c r="X191" s="7"/>
      <c r="Y191" s="123" t="str">
        <f t="shared" si="27"/>
        <v/>
      </c>
      <c r="Z191" s="7"/>
      <c r="AA191" s="5" t="str">
        <f t="shared" si="28"/>
        <v/>
      </c>
      <c r="AB191" s="5" t="str">
        <f t="shared" si="29"/>
        <v/>
      </c>
      <c r="AC191" s="5" t="str">
        <f t="shared" si="30"/>
        <v/>
      </c>
      <c r="AD191" s="7"/>
      <c r="AG191" s="5" t="str">
        <f t="shared" si="31"/>
        <v>＠</v>
      </c>
      <c r="AH191" s="5">
        <f>IF(AG191="＠",0,IF(COUNTIF($AG$10:AG191,AG191)&gt;=2,0,1))</f>
        <v>0</v>
      </c>
      <c r="AI191" s="5" t="str">
        <f t="shared" si="32"/>
        <v>＠</v>
      </c>
      <c r="AJ191" s="5">
        <f>IF(AI191="＠",0,IF(COUNTIF($AI$10:AI191,AI191)&gt;=2,0,1))</f>
        <v>0</v>
      </c>
      <c r="AK191" s="5" t="str">
        <f t="shared" si="33"/>
        <v>＠</v>
      </c>
      <c r="AL191" s="5">
        <f>IF(AK191="＠",0,IF(COUNTIF($AK$10:AK191,AK191)&gt;=2,0,1))</f>
        <v>0</v>
      </c>
      <c r="AM191" s="5" t="str">
        <f t="shared" si="34"/>
        <v>＠</v>
      </c>
      <c r="AN191" s="5">
        <f>IF(AM191="＠",0,IF(COUNTIF($AM$10:AM191,AM191)&gt;=2,0,1))</f>
        <v>0</v>
      </c>
      <c r="AO191" s="11"/>
    </row>
    <row r="192" spans="1:41" ht="21.95" customHeight="1">
      <c r="A192" s="3">
        <f t="shared" si="35"/>
        <v>2</v>
      </c>
      <c r="B192" s="3" t="str">
        <f t="shared" si="24"/>
        <v/>
      </c>
      <c r="C192" s="111">
        <v>183</v>
      </c>
      <c r="D192" s="104"/>
      <c r="E192" s="105"/>
      <c r="F192" s="106"/>
      <c r="G192" s="108"/>
      <c r="H192" s="108"/>
      <c r="I192" s="104"/>
      <c r="J192" s="109"/>
      <c r="K192" s="104"/>
      <c r="L192" s="104"/>
      <c r="M192" s="107"/>
      <c r="N192" s="104"/>
      <c r="O192" s="107"/>
      <c r="P192" s="107"/>
      <c r="Q192" s="108"/>
      <c r="R192" s="108"/>
      <c r="S192" s="108"/>
      <c r="T192" s="108"/>
      <c r="U192" s="7"/>
      <c r="V192" s="5" t="str">
        <f t="shared" si="25"/>
        <v/>
      </c>
      <c r="W192" s="5" t="str">
        <f t="shared" si="26"/>
        <v/>
      </c>
      <c r="X192" s="7"/>
      <c r="Y192" s="123" t="str">
        <f t="shared" si="27"/>
        <v/>
      </c>
      <c r="Z192" s="7"/>
      <c r="AA192" s="5" t="str">
        <f t="shared" si="28"/>
        <v/>
      </c>
      <c r="AB192" s="5" t="str">
        <f t="shared" si="29"/>
        <v/>
      </c>
      <c r="AC192" s="5" t="str">
        <f t="shared" si="30"/>
        <v/>
      </c>
      <c r="AD192" s="7"/>
      <c r="AG192" s="5" t="str">
        <f t="shared" si="31"/>
        <v>＠</v>
      </c>
      <c r="AH192" s="5">
        <f>IF(AG192="＠",0,IF(COUNTIF($AG$10:AG192,AG192)&gt;=2,0,1))</f>
        <v>0</v>
      </c>
      <c r="AI192" s="5" t="str">
        <f t="shared" si="32"/>
        <v>＠</v>
      </c>
      <c r="AJ192" s="5">
        <f>IF(AI192="＠",0,IF(COUNTIF($AI$10:AI192,AI192)&gt;=2,0,1))</f>
        <v>0</v>
      </c>
      <c r="AK192" s="5" t="str">
        <f t="shared" si="33"/>
        <v>＠</v>
      </c>
      <c r="AL192" s="5">
        <f>IF(AK192="＠",0,IF(COUNTIF($AK$10:AK192,AK192)&gt;=2,0,1))</f>
        <v>0</v>
      </c>
      <c r="AM192" s="5" t="str">
        <f t="shared" si="34"/>
        <v>＠</v>
      </c>
      <c r="AN192" s="5">
        <f>IF(AM192="＠",0,IF(COUNTIF($AM$10:AM192,AM192)&gt;=2,0,1))</f>
        <v>0</v>
      </c>
      <c r="AO192" s="11"/>
    </row>
    <row r="193" spans="1:41" ht="21.95" customHeight="1">
      <c r="A193" s="3">
        <f t="shared" si="35"/>
        <v>2</v>
      </c>
      <c r="B193" s="3" t="str">
        <f t="shared" si="24"/>
        <v/>
      </c>
      <c r="C193" s="111">
        <v>184</v>
      </c>
      <c r="D193" s="104"/>
      <c r="E193" s="105"/>
      <c r="F193" s="106"/>
      <c r="G193" s="108"/>
      <c r="H193" s="108"/>
      <c r="I193" s="104"/>
      <c r="J193" s="109"/>
      <c r="K193" s="104"/>
      <c r="L193" s="104"/>
      <c r="M193" s="107"/>
      <c r="N193" s="104"/>
      <c r="O193" s="107"/>
      <c r="P193" s="107"/>
      <c r="Q193" s="108"/>
      <c r="R193" s="108"/>
      <c r="S193" s="108"/>
      <c r="T193" s="108"/>
      <c r="U193" s="7"/>
      <c r="V193" s="5" t="str">
        <f t="shared" si="25"/>
        <v/>
      </c>
      <c r="W193" s="5" t="str">
        <f t="shared" si="26"/>
        <v/>
      </c>
      <c r="X193" s="7"/>
      <c r="Y193" s="123" t="str">
        <f t="shared" si="27"/>
        <v/>
      </c>
      <c r="Z193" s="7"/>
      <c r="AA193" s="5" t="str">
        <f t="shared" si="28"/>
        <v/>
      </c>
      <c r="AB193" s="5" t="str">
        <f t="shared" si="29"/>
        <v/>
      </c>
      <c r="AC193" s="5" t="str">
        <f t="shared" si="30"/>
        <v/>
      </c>
      <c r="AD193" s="7"/>
      <c r="AG193" s="5" t="str">
        <f t="shared" si="31"/>
        <v>＠</v>
      </c>
      <c r="AH193" s="5">
        <f>IF(AG193="＠",0,IF(COUNTIF($AG$10:AG193,AG193)&gt;=2,0,1))</f>
        <v>0</v>
      </c>
      <c r="AI193" s="5" t="str">
        <f t="shared" si="32"/>
        <v>＠</v>
      </c>
      <c r="AJ193" s="5">
        <f>IF(AI193="＠",0,IF(COUNTIF($AI$10:AI193,AI193)&gt;=2,0,1))</f>
        <v>0</v>
      </c>
      <c r="AK193" s="5" t="str">
        <f t="shared" si="33"/>
        <v>＠</v>
      </c>
      <c r="AL193" s="5">
        <f>IF(AK193="＠",0,IF(COUNTIF($AK$10:AK193,AK193)&gt;=2,0,1))</f>
        <v>0</v>
      </c>
      <c r="AM193" s="5" t="str">
        <f t="shared" si="34"/>
        <v>＠</v>
      </c>
      <c r="AN193" s="5">
        <f>IF(AM193="＠",0,IF(COUNTIF($AM$10:AM193,AM193)&gt;=2,0,1))</f>
        <v>0</v>
      </c>
      <c r="AO193" s="11"/>
    </row>
    <row r="194" spans="1:41" ht="21.95" customHeight="1">
      <c r="A194" s="3">
        <f t="shared" si="35"/>
        <v>2</v>
      </c>
      <c r="B194" s="3" t="str">
        <f t="shared" si="24"/>
        <v/>
      </c>
      <c r="C194" s="111">
        <v>185</v>
      </c>
      <c r="D194" s="104"/>
      <c r="E194" s="105"/>
      <c r="F194" s="106"/>
      <c r="G194" s="108"/>
      <c r="H194" s="108"/>
      <c r="I194" s="104"/>
      <c r="J194" s="109"/>
      <c r="K194" s="104"/>
      <c r="L194" s="104"/>
      <c r="M194" s="107"/>
      <c r="N194" s="104"/>
      <c r="O194" s="107"/>
      <c r="P194" s="107"/>
      <c r="Q194" s="108"/>
      <c r="R194" s="108"/>
      <c r="S194" s="108"/>
      <c r="T194" s="108"/>
      <c r="U194" s="7"/>
      <c r="V194" s="5" t="str">
        <f t="shared" si="25"/>
        <v/>
      </c>
      <c r="W194" s="5" t="str">
        <f t="shared" si="26"/>
        <v/>
      </c>
      <c r="X194" s="7"/>
      <c r="Y194" s="123" t="str">
        <f t="shared" si="27"/>
        <v/>
      </c>
      <c r="Z194" s="7"/>
      <c r="AA194" s="5" t="str">
        <f t="shared" si="28"/>
        <v/>
      </c>
      <c r="AB194" s="5" t="str">
        <f t="shared" si="29"/>
        <v/>
      </c>
      <c r="AC194" s="5" t="str">
        <f t="shared" si="30"/>
        <v/>
      </c>
      <c r="AD194" s="7"/>
      <c r="AG194" s="5" t="str">
        <f t="shared" si="31"/>
        <v>＠</v>
      </c>
      <c r="AH194" s="5">
        <f>IF(AG194="＠",0,IF(COUNTIF($AG$10:AG194,AG194)&gt;=2,0,1))</f>
        <v>0</v>
      </c>
      <c r="AI194" s="5" t="str">
        <f t="shared" si="32"/>
        <v>＠</v>
      </c>
      <c r="AJ194" s="5">
        <f>IF(AI194="＠",0,IF(COUNTIF($AI$10:AI194,AI194)&gt;=2,0,1))</f>
        <v>0</v>
      </c>
      <c r="AK194" s="5" t="str">
        <f t="shared" si="33"/>
        <v>＠</v>
      </c>
      <c r="AL194" s="5">
        <f>IF(AK194="＠",0,IF(COUNTIF($AK$10:AK194,AK194)&gt;=2,0,1))</f>
        <v>0</v>
      </c>
      <c r="AM194" s="5" t="str">
        <f t="shared" si="34"/>
        <v>＠</v>
      </c>
      <c r="AN194" s="5">
        <f>IF(AM194="＠",0,IF(COUNTIF($AM$10:AM194,AM194)&gt;=2,0,1))</f>
        <v>0</v>
      </c>
      <c r="AO194" s="11"/>
    </row>
    <row r="195" spans="1:41" ht="21.95" customHeight="1">
      <c r="A195" s="3">
        <f t="shared" si="35"/>
        <v>2</v>
      </c>
      <c r="B195" s="3" t="str">
        <f t="shared" si="24"/>
        <v/>
      </c>
      <c r="C195" s="111">
        <v>186</v>
      </c>
      <c r="D195" s="104"/>
      <c r="E195" s="105"/>
      <c r="F195" s="106"/>
      <c r="G195" s="108"/>
      <c r="H195" s="108"/>
      <c r="I195" s="104"/>
      <c r="J195" s="109"/>
      <c r="K195" s="104"/>
      <c r="L195" s="104"/>
      <c r="M195" s="107"/>
      <c r="N195" s="104"/>
      <c r="O195" s="107"/>
      <c r="P195" s="107"/>
      <c r="Q195" s="108"/>
      <c r="R195" s="108"/>
      <c r="S195" s="108"/>
      <c r="T195" s="108"/>
      <c r="U195" s="7"/>
      <c r="V195" s="5" t="str">
        <f t="shared" si="25"/>
        <v/>
      </c>
      <c r="W195" s="5" t="str">
        <f t="shared" si="26"/>
        <v/>
      </c>
      <c r="X195" s="7"/>
      <c r="Y195" s="123" t="str">
        <f t="shared" si="27"/>
        <v/>
      </c>
      <c r="Z195" s="7"/>
      <c r="AA195" s="5" t="str">
        <f t="shared" si="28"/>
        <v/>
      </c>
      <c r="AB195" s="5" t="str">
        <f t="shared" si="29"/>
        <v/>
      </c>
      <c r="AC195" s="5" t="str">
        <f t="shared" si="30"/>
        <v/>
      </c>
      <c r="AD195" s="7"/>
      <c r="AG195" s="5" t="str">
        <f t="shared" si="31"/>
        <v>＠</v>
      </c>
      <c r="AH195" s="5">
        <f>IF(AG195="＠",0,IF(COUNTIF($AG$10:AG195,AG195)&gt;=2,0,1))</f>
        <v>0</v>
      </c>
      <c r="AI195" s="5" t="str">
        <f t="shared" si="32"/>
        <v>＠</v>
      </c>
      <c r="AJ195" s="5">
        <f>IF(AI195="＠",0,IF(COUNTIF($AI$10:AI195,AI195)&gt;=2,0,1))</f>
        <v>0</v>
      </c>
      <c r="AK195" s="5" t="str">
        <f t="shared" si="33"/>
        <v>＠</v>
      </c>
      <c r="AL195" s="5">
        <f>IF(AK195="＠",0,IF(COUNTIF($AK$10:AK195,AK195)&gt;=2,0,1))</f>
        <v>0</v>
      </c>
      <c r="AM195" s="5" t="str">
        <f t="shared" si="34"/>
        <v>＠</v>
      </c>
      <c r="AN195" s="5">
        <f>IF(AM195="＠",0,IF(COUNTIF($AM$10:AM195,AM195)&gt;=2,0,1))</f>
        <v>0</v>
      </c>
      <c r="AO195" s="11"/>
    </row>
    <row r="196" spans="1:41" ht="21.95" customHeight="1">
      <c r="A196" s="3">
        <f t="shared" si="35"/>
        <v>2</v>
      </c>
      <c r="B196" s="3" t="str">
        <f t="shared" si="24"/>
        <v/>
      </c>
      <c r="C196" s="111">
        <v>187</v>
      </c>
      <c r="D196" s="104"/>
      <c r="E196" s="105"/>
      <c r="F196" s="106"/>
      <c r="G196" s="108"/>
      <c r="H196" s="108"/>
      <c r="I196" s="104"/>
      <c r="J196" s="109"/>
      <c r="K196" s="104"/>
      <c r="L196" s="104"/>
      <c r="M196" s="107"/>
      <c r="N196" s="104"/>
      <c r="O196" s="107"/>
      <c r="P196" s="107"/>
      <c r="Q196" s="108"/>
      <c r="R196" s="108"/>
      <c r="S196" s="108"/>
      <c r="T196" s="108"/>
      <c r="U196" s="7"/>
      <c r="V196" s="5" t="str">
        <f t="shared" si="25"/>
        <v/>
      </c>
      <c r="W196" s="5" t="str">
        <f t="shared" si="26"/>
        <v/>
      </c>
      <c r="X196" s="7"/>
      <c r="Y196" s="123" t="str">
        <f t="shared" si="27"/>
        <v/>
      </c>
      <c r="Z196" s="7"/>
      <c r="AA196" s="5" t="str">
        <f t="shared" si="28"/>
        <v/>
      </c>
      <c r="AB196" s="5" t="str">
        <f t="shared" si="29"/>
        <v/>
      </c>
      <c r="AC196" s="5" t="str">
        <f t="shared" si="30"/>
        <v/>
      </c>
      <c r="AD196" s="7"/>
      <c r="AG196" s="5" t="str">
        <f t="shared" si="31"/>
        <v>＠</v>
      </c>
      <c r="AH196" s="5">
        <f>IF(AG196="＠",0,IF(COUNTIF($AG$10:AG196,AG196)&gt;=2,0,1))</f>
        <v>0</v>
      </c>
      <c r="AI196" s="5" t="str">
        <f t="shared" si="32"/>
        <v>＠</v>
      </c>
      <c r="AJ196" s="5">
        <f>IF(AI196="＠",0,IF(COUNTIF($AI$10:AI196,AI196)&gt;=2,0,1))</f>
        <v>0</v>
      </c>
      <c r="AK196" s="5" t="str">
        <f t="shared" si="33"/>
        <v>＠</v>
      </c>
      <c r="AL196" s="5">
        <f>IF(AK196="＠",0,IF(COUNTIF($AK$10:AK196,AK196)&gt;=2,0,1))</f>
        <v>0</v>
      </c>
      <c r="AM196" s="5" t="str">
        <f t="shared" si="34"/>
        <v>＠</v>
      </c>
      <c r="AN196" s="5">
        <f>IF(AM196="＠",0,IF(COUNTIF($AM$10:AM196,AM196)&gt;=2,0,1))</f>
        <v>0</v>
      </c>
      <c r="AO196" s="11"/>
    </row>
    <row r="197" spans="1:41" ht="21.95" customHeight="1">
      <c r="A197" s="3">
        <f t="shared" si="35"/>
        <v>2</v>
      </c>
      <c r="B197" s="3" t="str">
        <f t="shared" si="24"/>
        <v/>
      </c>
      <c r="C197" s="111">
        <v>188</v>
      </c>
      <c r="D197" s="104"/>
      <c r="E197" s="105"/>
      <c r="F197" s="106"/>
      <c r="G197" s="108"/>
      <c r="H197" s="108"/>
      <c r="I197" s="104"/>
      <c r="J197" s="109"/>
      <c r="K197" s="104"/>
      <c r="L197" s="104"/>
      <c r="M197" s="107"/>
      <c r="N197" s="104"/>
      <c r="O197" s="107"/>
      <c r="P197" s="107"/>
      <c r="Q197" s="108"/>
      <c r="R197" s="108"/>
      <c r="S197" s="108"/>
      <c r="T197" s="108"/>
      <c r="U197" s="7"/>
      <c r="V197" s="5" t="str">
        <f t="shared" si="25"/>
        <v/>
      </c>
      <c r="W197" s="5" t="str">
        <f t="shared" si="26"/>
        <v/>
      </c>
      <c r="X197" s="7"/>
      <c r="Y197" s="123" t="str">
        <f t="shared" si="27"/>
        <v/>
      </c>
      <c r="Z197" s="7"/>
      <c r="AA197" s="5" t="str">
        <f t="shared" si="28"/>
        <v/>
      </c>
      <c r="AB197" s="5" t="str">
        <f t="shared" si="29"/>
        <v/>
      </c>
      <c r="AC197" s="5" t="str">
        <f t="shared" si="30"/>
        <v/>
      </c>
      <c r="AD197" s="7"/>
      <c r="AG197" s="5" t="str">
        <f t="shared" si="31"/>
        <v>＠</v>
      </c>
      <c r="AH197" s="5">
        <f>IF(AG197="＠",0,IF(COUNTIF($AG$10:AG197,AG197)&gt;=2,0,1))</f>
        <v>0</v>
      </c>
      <c r="AI197" s="5" t="str">
        <f t="shared" si="32"/>
        <v>＠</v>
      </c>
      <c r="AJ197" s="5">
        <f>IF(AI197="＠",0,IF(COUNTIF($AI$10:AI197,AI197)&gt;=2,0,1))</f>
        <v>0</v>
      </c>
      <c r="AK197" s="5" t="str">
        <f t="shared" si="33"/>
        <v>＠</v>
      </c>
      <c r="AL197" s="5">
        <f>IF(AK197="＠",0,IF(COUNTIF($AK$10:AK197,AK197)&gt;=2,0,1))</f>
        <v>0</v>
      </c>
      <c r="AM197" s="5" t="str">
        <f t="shared" si="34"/>
        <v>＠</v>
      </c>
      <c r="AN197" s="5">
        <f>IF(AM197="＠",0,IF(COUNTIF($AM$10:AM197,AM197)&gt;=2,0,1))</f>
        <v>0</v>
      </c>
      <c r="AO197" s="11"/>
    </row>
    <row r="198" spans="1:41" ht="21.95" customHeight="1">
      <c r="A198" s="3">
        <f t="shared" si="35"/>
        <v>2</v>
      </c>
      <c r="B198" s="3" t="str">
        <f t="shared" si="24"/>
        <v/>
      </c>
      <c r="C198" s="111">
        <v>189</v>
      </c>
      <c r="D198" s="104"/>
      <c r="E198" s="105"/>
      <c r="F198" s="106"/>
      <c r="G198" s="108"/>
      <c r="H198" s="108"/>
      <c r="I198" s="104"/>
      <c r="J198" s="109"/>
      <c r="K198" s="104"/>
      <c r="L198" s="104"/>
      <c r="M198" s="107"/>
      <c r="N198" s="104"/>
      <c r="O198" s="107"/>
      <c r="P198" s="107"/>
      <c r="Q198" s="108"/>
      <c r="R198" s="108"/>
      <c r="S198" s="108"/>
      <c r="T198" s="108"/>
      <c r="U198" s="7"/>
      <c r="V198" s="5" t="str">
        <f t="shared" si="25"/>
        <v/>
      </c>
      <c r="W198" s="5" t="str">
        <f t="shared" si="26"/>
        <v/>
      </c>
      <c r="X198" s="7"/>
      <c r="Y198" s="123" t="str">
        <f t="shared" si="27"/>
        <v/>
      </c>
      <c r="Z198" s="7"/>
      <c r="AA198" s="5" t="str">
        <f t="shared" si="28"/>
        <v/>
      </c>
      <c r="AB198" s="5" t="str">
        <f t="shared" si="29"/>
        <v/>
      </c>
      <c r="AC198" s="5" t="str">
        <f t="shared" si="30"/>
        <v/>
      </c>
      <c r="AD198" s="7"/>
      <c r="AG198" s="5" t="str">
        <f t="shared" si="31"/>
        <v>＠</v>
      </c>
      <c r="AH198" s="5">
        <f>IF(AG198="＠",0,IF(COUNTIF($AG$10:AG198,AG198)&gt;=2,0,1))</f>
        <v>0</v>
      </c>
      <c r="AI198" s="5" t="str">
        <f t="shared" si="32"/>
        <v>＠</v>
      </c>
      <c r="AJ198" s="5">
        <f>IF(AI198="＠",0,IF(COUNTIF($AI$10:AI198,AI198)&gt;=2,0,1))</f>
        <v>0</v>
      </c>
      <c r="AK198" s="5" t="str">
        <f t="shared" si="33"/>
        <v>＠</v>
      </c>
      <c r="AL198" s="5">
        <f>IF(AK198="＠",0,IF(COUNTIF($AK$10:AK198,AK198)&gt;=2,0,1))</f>
        <v>0</v>
      </c>
      <c r="AM198" s="5" t="str">
        <f t="shared" si="34"/>
        <v>＠</v>
      </c>
      <c r="AN198" s="5">
        <f>IF(AM198="＠",0,IF(COUNTIF($AM$10:AM198,AM198)&gt;=2,0,1))</f>
        <v>0</v>
      </c>
      <c r="AO198" s="11"/>
    </row>
    <row r="199" spans="1:41" ht="21.95" customHeight="1">
      <c r="A199" s="3">
        <f t="shared" si="35"/>
        <v>2</v>
      </c>
      <c r="B199" s="3" t="str">
        <f t="shared" si="24"/>
        <v/>
      </c>
      <c r="C199" s="111">
        <v>190</v>
      </c>
      <c r="D199" s="104"/>
      <c r="E199" s="105"/>
      <c r="F199" s="106"/>
      <c r="G199" s="108"/>
      <c r="H199" s="108"/>
      <c r="I199" s="104"/>
      <c r="J199" s="109"/>
      <c r="K199" s="104"/>
      <c r="L199" s="104"/>
      <c r="M199" s="107"/>
      <c r="N199" s="104"/>
      <c r="O199" s="107"/>
      <c r="P199" s="107"/>
      <c r="Q199" s="108"/>
      <c r="R199" s="108"/>
      <c r="S199" s="108"/>
      <c r="T199" s="108"/>
      <c r="U199" s="7"/>
      <c r="V199" s="5" t="str">
        <f t="shared" si="25"/>
        <v/>
      </c>
      <c r="W199" s="5" t="str">
        <f t="shared" si="26"/>
        <v/>
      </c>
      <c r="X199" s="7"/>
      <c r="Y199" s="123" t="str">
        <f t="shared" si="27"/>
        <v/>
      </c>
      <c r="Z199" s="7"/>
      <c r="AA199" s="5" t="str">
        <f t="shared" si="28"/>
        <v/>
      </c>
      <c r="AB199" s="5" t="str">
        <f t="shared" si="29"/>
        <v/>
      </c>
      <c r="AC199" s="5" t="str">
        <f t="shared" si="30"/>
        <v/>
      </c>
      <c r="AD199" s="7"/>
      <c r="AG199" s="5" t="str">
        <f t="shared" si="31"/>
        <v>＠</v>
      </c>
      <c r="AH199" s="5">
        <f>IF(AG199="＠",0,IF(COUNTIF($AG$10:AG199,AG199)&gt;=2,0,1))</f>
        <v>0</v>
      </c>
      <c r="AI199" s="5" t="str">
        <f t="shared" si="32"/>
        <v>＠</v>
      </c>
      <c r="AJ199" s="5">
        <f>IF(AI199="＠",0,IF(COUNTIF($AI$10:AI199,AI199)&gt;=2,0,1))</f>
        <v>0</v>
      </c>
      <c r="AK199" s="5" t="str">
        <f t="shared" si="33"/>
        <v>＠</v>
      </c>
      <c r="AL199" s="5">
        <f>IF(AK199="＠",0,IF(COUNTIF($AK$10:AK199,AK199)&gt;=2,0,1))</f>
        <v>0</v>
      </c>
      <c r="AM199" s="5" t="str">
        <f t="shared" si="34"/>
        <v>＠</v>
      </c>
      <c r="AN199" s="5">
        <f>IF(AM199="＠",0,IF(COUNTIF($AM$10:AM199,AM199)&gt;=2,0,1))</f>
        <v>0</v>
      </c>
      <c r="AO199" s="11"/>
    </row>
    <row r="200" spans="1:41" ht="21.95" customHeight="1">
      <c r="A200" s="3">
        <f t="shared" si="35"/>
        <v>2</v>
      </c>
      <c r="B200" s="3" t="str">
        <f t="shared" si="24"/>
        <v/>
      </c>
      <c r="C200" s="111">
        <v>191</v>
      </c>
      <c r="D200" s="104"/>
      <c r="E200" s="105"/>
      <c r="F200" s="106"/>
      <c r="G200" s="108"/>
      <c r="H200" s="108"/>
      <c r="I200" s="104"/>
      <c r="J200" s="109"/>
      <c r="K200" s="104"/>
      <c r="L200" s="104"/>
      <c r="M200" s="107"/>
      <c r="N200" s="104"/>
      <c r="O200" s="107"/>
      <c r="P200" s="107"/>
      <c r="Q200" s="108"/>
      <c r="R200" s="108"/>
      <c r="S200" s="108"/>
      <c r="T200" s="108"/>
      <c r="U200" s="7"/>
      <c r="V200" s="5" t="str">
        <f t="shared" si="25"/>
        <v/>
      </c>
      <c r="W200" s="5" t="str">
        <f t="shared" si="26"/>
        <v/>
      </c>
      <c r="X200" s="7"/>
      <c r="Y200" s="123" t="str">
        <f t="shared" si="27"/>
        <v/>
      </c>
      <c r="Z200" s="7"/>
      <c r="AA200" s="5" t="str">
        <f t="shared" si="28"/>
        <v/>
      </c>
      <c r="AB200" s="5" t="str">
        <f t="shared" si="29"/>
        <v/>
      </c>
      <c r="AC200" s="5" t="str">
        <f t="shared" si="30"/>
        <v/>
      </c>
      <c r="AD200" s="7"/>
      <c r="AG200" s="5" t="str">
        <f t="shared" si="31"/>
        <v>＠</v>
      </c>
      <c r="AH200" s="5">
        <f>IF(AG200="＠",0,IF(COUNTIF($AG$10:AG200,AG200)&gt;=2,0,1))</f>
        <v>0</v>
      </c>
      <c r="AI200" s="5" t="str">
        <f t="shared" si="32"/>
        <v>＠</v>
      </c>
      <c r="AJ200" s="5">
        <f>IF(AI200="＠",0,IF(COUNTIF($AI$10:AI200,AI200)&gt;=2,0,1))</f>
        <v>0</v>
      </c>
      <c r="AK200" s="5" t="str">
        <f t="shared" si="33"/>
        <v>＠</v>
      </c>
      <c r="AL200" s="5">
        <f>IF(AK200="＠",0,IF(COUNTIF($AK$10:AK200,AK200)&gt;=2,0,1))</f>
        <v>0</v>
      </c>
      <c r="AM200" s="5" t="str">
        <f t="shared" si="34"/>
        <v>＠</v>
      </c>
      <c r="AN200" s="5">
        <f>IF(AM200="＠",0,IF(COUNTIF($AM$10:AM200,AM200)&gt;=2,0,1))</f>
        <v>0</v>
      </c>
      <c r="AO200" s="11"/>
    </row>
    <row r="201" spans="1:41" ht="21.95" customHeight="1">
      <c r="A201" s="3">
        <f t="shared" si="35"/>
        <v>2</v>
      </c>
      <c r="B201" s="3" t="str">
        <f t="shared" si="24"/>
        <v/>
      </c>
      <c r="C201" s="111">
        <v>192</v>
      </c>
      <c r="D201" s="104"/>
      <c r="E201" s="105"/>
      <c r="F201" s="106"/>
      <c r="G201" s="108"/>
      <c r="H201" s="108"/>
      <c r="I201" s="104"/>
      <c r="J201" s="109"/>
      <c r="K201" s="104"/>
      <c r="L201" s="104"/>
      <c r="M201" s="107"/>
      <c r="N201" s="104"/>
      <c r="O201" s="107"/>
      <c r="P201" s="107"/>
      <c r="Q201" s="108"/>
      <c r="R201" s="108"/>
      <c r="S201" s="108"/>
      <c r="T201" s="108"/>
      <c r="U201" s="7"/>
      <c r="V201" s="5" t="str">
        <f t="shared" si="25"/>
        <v/>
      </c>
      <c r="W201" s="5" t="str">
        <f t="shared" si="26"/>
        <v/>
      </c>
      <c r="X201" s="7"/>
      <c r="Y201" s="123" t="str">
        <f t="shared" si="27"/>
        <v/>
      </c>
      <c r="Z201" s="7"/>
      <c r="AA201" s="5" t="str">
        <f t="shared" si="28"/>
        <v/>
      </c>
      <c r="AB201" s="5" t="str">
        <f t="shared" si="29"/>
        <v/>
      </c>
      <c r="AC201" s="5" t="str">
        <f t="shared" si="30"/>
        <v/>
      </c>
      <c r="AD201" s="7"/>
      <c r="AG201" s="5" t="str">
        <f t="shared" si="31"/>
        <v>＠</v>
      </c>
      <c r="AH201" s="5">
        <f>IF(AG201="＠",0,IF(COUNTIF($AG$10:AG201,AG201)&gt;=2,0,1))</f>
        <v>0</v>
      </c>
      <c r="AI201" s="5" t="str">
        <f t="shared" si="32"/>
        <v>＠</v>
      </c>
      <c r="AJ201" s="5">
        <f>IF(AI201="＠",0,IF(COUNTIF($AI$10:AI201,AI201)&gt;=2,0,1))</f>
        <v>0</v>
      </c>
      <c r="AK201" s="5" t="str">
        <f t="shared" si="33"/>
        <v>＠</v>
      </c>
      <c r="AL201" s="5">
        <f>IF(AK201="＠",0,IF(COUNTIF($AK$10:AK201,AK201)&gt;=2,0,1))</f>
        <v>0</v>
      </c>
      <c r="AM201" s="5" t="str">
        <f t="shared" si="34"/>
        <v>＠</v>
      </c>
      <c r="AN201" s="5">
        <f>IF(AM201="＠",0,IF(COUNTIF($AM$10:AM201,AM201)&gt;=2,0,1))</f>
        <v>0</v>
      </c>
      <c r="AO201" s="11"/>
    </row>
    <row r="202" spans="1:41" ht="21.95" customHeight="1">
      <c r="A202" s="3">
        <f t="shared" si="35"/>
        <v>2</v>
      </c>
      <c r="B202" s="3" t="str">
        <f t="shared" si="24"/>
        <v/>
      </c>
      <c r="C202" s="111">
        <v>193</v>
      </c>
      <c r="D202" s="104"/>
      <c r="E202" s="105"/>
      <c r="F202" s="106"/>
      <c r="G202" s="108"/>
      <c r="H202" s="108"/>
      <c r="I202" s="104"/>
      <c r="J202" s="109"/>
      <c r="K202" s="104"/>
      <c r="L202" s="104"/>
      <c r="M202" s="107"/>
      <c r="N202" s="104"/>
      <c r="O202" s="107"/>
      <c r="P202" s="107"/>
      <c r="Q202" s="108"/>
      <c r="R202" s="108"/>
      <c r="S202" s="108"/>
      <c r="T202" s="108"/>
      <c r="U202" s="7"/>
      <c r="V202" s="5" t="str">
        <f t="shared" si="25"/>
        <v/>
      </c>
      <c r="W202" s="5" t="str">
        <f t="shared" si="26"/>
        <v/>
      </c>
      <c r="X202" s="7"/>
      <c r="Y202" s="123" t="str">
        <f t="shared" si="27"/>
        <v/>
      </c>
      <c r="Z202" s="7"/>
      <c r="AA202" s="5" t="str">
        <f t="shared" si="28"/>
        <v/>
      </c>
      <c r="AB202" s="5" t="str">
        <f t="shared" si="29"/>
        <v/>
      </c>
      <c r="AC202" s="5" t="str">
        <f t="shared" si="30"/>
        <v/>
      </c>
      <c r="AD202" s="7"/>
      <c r="AG202" s="5" t="str">
        <f t="shared" si="31"/>
        <v>＠</v>
      </c>
      <c r="AH202" s="5">
        <f>IF(AG202="＠",0,IF(COUNTIF($AG$10:AG202,AG202)&gt;=2,0,1))</f>
        <v>0</v>
      </c>
      <c r="AI202" s="5" t="str">
        <f t="shared" si="32"/>
        <v>＠</v>
      </c>
      <c r="AJ202" s="5">
        <f>IF(AI202="＠",0,IF(COUNTIF($AI$10:AI202,AI202)&gt;=2,0,1))</f>
        <v>0</v>
      </c>
      <c r="AK202" s="5" t="str">
        <f t="shared" si="33"/>
        <v>＠</v>
      </c>
      <c r="AL202" s="5">
        <f>IF(AK202="＠",0,IF(COUNTIF($AK$10:AK202,AK202)&gt;=2,0,1))</f>
        <v>0</v>
      </c>
      <c r="AM202" s="5" t="str">
        <f t="shared" si="34"/>
        <v>＠</v>
      </c>
      <c r="AN202" s="5">
        <f>IF(AM202="＠",0,IF(COUNTIF($AM$10:AM202,AM202)&gt;=2,0,1))</f>
        <v>0</v>
      </c>
      <c r="AO202" s="11"/>
    </row>
    <row r="203" spans="1:41" ht="21.95" customHeight="1">
      <c r="A203" s="3">
        <f t="shared" si="35"/>
        <v>2</v>
      </c>
      <c r="B203" s="3" t="str">
        <f t="shared" ref="B203:B266" si="36">IF(J203="","",J203)</f>
        <v/>
      </c>
      <c r="C203" s="111">
        <v>194</v>
      </c>
      <c r="D203" s="104"/>
      <c r="E203" s="105"/>
      <c r="F203" s="106"/>
      <c r="G203" s="108"/>
      <c r="H203" s="108"/>
      <c r="I203" s="104"/>
      <c r="J203" s="109"/>
      <c r="K203" s="104"/>
      <c r="L203" s="104"/>
      <c r="M203" s="107"/>
      <c r="N203" s="104"/>
      <c r="O203" s="107"/>
      <c r="P203" s="107"/>
      <c r="Q203" s="108"/>
      <c r="R203" s="108"/>
      <c r="S203" s="108"/>
      <c r="T203" s="108"/>
      <c r="U203" s="7"/>
      <c r="V203" s="5" t="str">
        <f t="shared" ref="V203:V266" si="37">D203&amp;L203</f>
        <v/>
      </c>
      <c r="W203" s="5" t="str">
        <f t="shared" ref="W203:W266" si="38">D203&amp;N203</f>
        <v/>
      </c>
      <c r="X203" s="7"/>
      <c r="Y203" s="123" t="str">
        <f t="shared" ref="Y203:Y266" si="39">D203&amp;J203&amp;P203</f>
        <v/>
      </c>
      <c r="Z203" s="7"/>
      <c r="AA203" s="5" t="str">
        <f t="shared" ref="AA203:AA266" si="40">Q203&amp;J203</f>
        <v/>
      </c>
      <c r="AB203" s="5" t="str">
        <f t="shared" ref="AB203:AB266" si="41">S203&amp;J203</f>
        <v/>
      </c>
      <c r="AC203" s="5" t="str">
        <f t="shared" ref="AC203:AC266" si="42">J203&amp;D203</f>
        <v/>
      </c>
      <c r="AD203" s="7"/>
      <c r="AG203" s="5" t="str">
        <f t="shared" ref="AG203:AG266" si="43">IF(Q203="男400mR",J203,"＠")</f>
        <v>＠</v>
      </c>
      <c r="AH203" s="5">
        <f>IF(AG203="＠",0,IF(COUNTIF($AG$10:AG203,AG203)&gt;=2,0,1))</f>
        <v>0</v>
      </c>
      <c r="AI203" s="5" t="str">
        <f t="shared" ref="AI203:AI266" si="44">IF(Q203="女400mR",J203,"＠")</f>
        <v>＠</v>
      </c>
      <c r="AJ203" s="5">
        <f>IF(AI203="＠",0,IF(COUNTIF($AI$10:AI203,AI203)&gt;=2,0,1))</f>
        <v>0</v>
      </c>
      <c r="AK203" s="5" t="str">
        <f t="shared" ref="AK203:AK266" si="45">IF(S203="男1600mR",J203,"＠")</f>
        <v>＠</v>
      </c>
      <c r="AL203" s="5">
        <f>IF(AK203="＠",0,IF(COUNTIF($AK$10:AK203,AK203)&gt;=2,0,1))</f>
        <v>0</v>
      </c>
      <c r="AM203" s="5" t="str">
        <f t="shared" ref="AM203:AM266" si="46">IF(S203="女1600mR",J203,"＠")</f>
        <v>＠</v>
      </c>
      <c r="AN203" s="5">
        <f>IF(AM203="＠",0,IF(COUNTIF($AM$10:AM203,AM203)&gt;=2,0,1))</f>
        <v>0</v>
      </c>
      <c r="AO203" s="11"/>
    </row>
    <row r="204" spans="1:41" ht="21.95" customHeight="1">
      <c r="A204" s="3">
        <f t="shared" ref="A204:A267" si="47">IF(J204=J203,A203,A203+1)</f>
        <v>2</v>
      </c>
      <c r="B204" s="3" t="str">
        <f t="shared" si="36"/>
        <v/>
      </c>
      <c r="C204" s="111">
        <v>195</v>
      </c>
      <c r="D204" s="104"/>
      <c r="E204" s="105"/>
      <c r="F204" s="106"/>
      <c r="G204" s="108"/>
      <c r="H204" s="108"/>
      <c r="I204" s="104"/>
      <c r="J204" s="109"/>
      <c r="K204" s="104"/>
      <c r="L204" s="104"/>
      <c r="M204" s="107"/>
      <c r="N204" s="104"/>
      <c r="O204" s="107"/>
      <c r="P204" s="107"/>
      <c r="Q204" s="108"/>
      <c r="R204" s="108"/>
      <c r="S204" s="108"/>
      <c r="T204" s="108"/>
      <c r="U204" s="7"/>
      <c r="V204" s="5" t="str">
        <f t="shared" si="37"/>
        <v/>
      </c>
      <c r="W204" s="5" t="str">
        <f t="shared" si="38"/>
        <v/>
      </c>
      <c r="X204" s="7"/>
      <c r="Y204" s="123" t="str">
        <f t="shared" si="39"/>
        <v/>
      </c>
      <c r="Z204" s="7"/>
      <c r="AA204" s="5" t="str">
        <f t="shared" si="40"/>
        <v/>
      </c>
      <c r="AB204" s="5" t="str">
        <f t="shared" si="41"/>
        <v/>
      </c>
      <c r="AC204" s="5" t="str">
        <f t="shared" si="42"/>
        <v/>
      </c>
      <c r="AD204" s="7"/>
      <c r="AG204" s="5" t="str">
        <f t="shared" si="43"/>
        <v>＠</v>
      </c>
      <c r="AH204" s="5">
        <f>IF(AG204="＠",0,IF(COUNTIF($AG$10:AG204,AG204)&gt;=2,0,1))</f>
        <v>0</v>
      </c>
      <c r="AI204" s="5" t="str">
        <f t="shared" si="44"/>
        <v>＠</v>
      </c>
      <c r="AJ204" s="5">
        <f>IF(AI204="＠",0,IF(COUNTIF($AI$10:AI204,AI204)&gt;=2,0,1))</f>
        <v>0</v>
      </c>
      <c r="AK204" s="5" t="str">
        <f t="shared" si="45"/>
        <v>＠</v>
      </c>
      <c r="AL204" s="5">
        <f>IF(AK204="＠",0,IF(COUNTIF($AK$10:AK204,AK204)&gt;=2,0,1))</f>
        <v>0</v>
      </c>
      <c r="AM204" s="5" t="str">
        <f t="shared" si="46"/>
        <v>＠</v>
      </c>
      <c r="AN204" s="5">
        <f>IF(AM204="＠",0,IF(COUNTIF($AM$10:AM204,AM204)&gt;=2,0,1))</f>
        <v>0</v>
      </c>
      <c r="AO204" s="11"/>
    </row>
    <row r="205" spans="1:41" ht="21.95" customHeight="1">
      <c r="A205" s="3">
        <f t="shared" si="47"/>
        <v>2</v>
      </c>
      <c r="B205" s="3" t="str">
        <f t="shared" si="36"/>
        <v/>
      </c>
      <c r="C205" s="111">
        <v>196</v>
      </c>
      <c r="D205" s="104"/>
      <c r="E205" s="105"/>
      <c r="F205" s="106"/>
      <c r="G205" s="108"/>
      <c r="H205" s="108"/>
      <c r="I205" s="104"/>
      <c r="J205" s="109"/>
      <c r="K205" s="104"/>
      <c r="L205" s="104"/>
      <c r="M205" s="107"/>
      <c r="N205" s="104"/>
      <c r="O205" s="107"/>
      <c r="P205" s="107"/>
      <c r="Q205" s="108"/>
      <c r="R205" s="108"/>
      <c r="S205" s="108"/>
      <c r="T205" s="108"/>
      <c r="U205" s="7"/>
      <c r="V205" s="5" t="str">
        <f t="shared" si="37"/>
        <v/>
      </c>
      <c r="W205" s="5" t="str">
        <f t="shared" si="38"/>
        <v/>
      </c>
      <c r="X205" s="7"/>
      <c r="Y205" s="123" t="str">
        <f t="shared" si="39"/>
        <v/>
      </c>
      <c r="Z205" s="7"/>
      <c r="AA205" s="5" t="str">
        <f t="shared" si="40"/>
        <v/>
      </c>
      <c r="AB205" s="5" t="str">
        <f t="shared" si="41"/>
        <v/>
      </c>
      <c r="AC205" s="5" t="str">
        <f t="shared" si="42"/>
        <v/>
      </c>
      <c r="AD205" s="7"/>
      <c r="AG205" s="5" t="str">
        <f t="shared" si="43"/>
        <v>＠</v>
      </c>
      <c r="AH205" s="5">
        <f>IF(AG205="＠",0,IF(COUNTIF($AG$10:AG205,AG205)&gt;=2,0,1))</f>
        <v>0</v>
      </c>
      <c r="AI205" s="5" t="str">
        <f t="shared" si="44"/>
        <v>＠</v>
      </c>
      <c r="AJ205" s="5">
        <f>IF(AI205="＠",0,IF(COUNTIF($AI$10:AI205,AI205)&gt;=2,0,1))</f>
        <v>0</v>
      </c>
      <c r="AK205" s="5" t="str">
        <f t="shared" si="45"/>
        <v>＠</v>
      </c>
      <c r="AL205" s="5">
        <f>IF(AK205="＠",0,IF(COUNTIF($AK$10:AK205,AK205)&gt;=2,0,1))</f>
        <v>0</v>
      </c>
      <c r="AM205" s="5" t="str">
        <f t="shared" si="46"/>
        <v>＠</v>
      </c>
      <c r="AN205" s="5">
        <f>IF(AM205="＠",0,IF(COUNTIF($AM$10:AM205,AM205)&gt;=2,0,1))</f>
        <v>0</v>
      </c>
      <c r="AO205" s="11"/>
    </row>
    <row r="206" spans="1:41" ht="21.95" customHeight="1">
      <c r="A206" s="3">
        <f t="shared" si="47"/>
        <v>2</v>
      </c>
      <c r="B206" s="3" t="str">
        <f t="shared" si="36"/>
        <v/>
      </c>
      <c r="C206" s="111">
        <v>197</v>
      </c>
      <c r="D206" s="104"/>
      <c r="E206" s="105"/>
      <c r="F206" s="106"/>
      <c r="G206" s="108"/>
      <c r="H206" s="108"/>
      <c r="I206" s="104"/>
      <c r="J206" s="109"/>
      <c r="K206" s="104"/>
      <c r="L206" s="104"/>
      <c r="M206" s="107"/>
      <c r="N206" s="104"/>
      <c r="O206" s="107"/>
      <c r="P206" s="107"/>
      <c r="Q206" s="108"/>
      <c r="R206" s="108"/>
      <c r="S206" s="108"/>
      <c r="T206" s="108"/>
      <c r="U206" s="7"/>
      <c r="V206" s="5" t="str">
        <f t="shared" si="37"/>
        <v/>
      </c>
      <c r="W206" s="5" t="str">
        <f t="shared" si="38"/>
        <v/>
      </c>
      <c r="X206" s="7"/>
      <c r="Y206" s="123" t="str">
        <f t="shared" si="39"/>
        <v/>
      </c>
      <c r="Z206" s="7"/>
      <c r="AA206" s="5" t="str">
        <f t="shared" si="40"/>
        <v/>
      </c>
      <c r="AB206" s="5" t="str">
        <f t="shared" si="41"/>
        <v/>
      </c>
      <c r="AC206" s="5" t="str">
        <f t="shared" si="42"/>
        <v/>
      </c>
      <c r="AD206" s="7"/>
      <c r="AG206" s="5" t="str">
        <f t="shared" si="43"/>
        <v>＠</v>
      </c>
      <c r="AH206" s="5">
        <f>IF(AG206="＠",0,IF(COUNTIF($AG$10:AG206,AG206)&gt;=2,0,1))</f>
        <v>0</v>
      </c>
      <c r="AI206" s="5" t="str">
        <f t="shared" si="44"/>
        <v>＠</v>
      </c>
      <c r="AJ206" s="5">
        <f>IF(AI206="＠",0,IF(COUNTIF($AI$10:AI206,AI206)&gt;=2,0,1))</f>
        <v>0</v>
      </c>
      <c r="AK206" s="5" t="str">
        <f t="shared" si="45"/>
        <v>＠</v>
      </c>
      <c r="AL206" s="5">
        <f>IF(AK206="＠",0,IF(COUNTIF($AK$10:AK206,AK206)&gt;=2,0,1))</f>
        <v>0</v>
      </c>
      <c r="AM206" s="5" t="str">
        <f t="shared" si="46"/>
        <v>＠</v>
      </c>
      <c r="AN206" s="5">
        <f>IF(AM206="＠",0,IF(COUNTIF($AM$10:AM206,AM206)&gt;=2,0,1))</f>
        <v>0</v>
      </c>
      <c r="AO206" s="11"/>
    </row>
    <row r="207" spans="1:41" ht="21.95" customHeight="1">
      <c r="A207" s="3">
        <f t="shared" si="47"/>
        <v>2</v>
      </c>
      <c r="B207" s="3" t="str">
        <f t="shared" si="36"/>
        <v/>
      </c>
      <c r="C207" s="111">
        <v>198</v>
      </c>
      <c r="D207" s="104"/>
      <c r="E207" s="105"/>
      <c r="F207" s="106"/>
      <c r="G207" s="108"/>
      <c r="H207" s="108"/>
      <c r="I207" s="104"/>
      <c r="J207" s="109"/>
      <c r="K207" s="104"/>
      <c r="L207" s="104"/>
      <c r="M207" s="107"/>
      <c r="N207" s="104"/>
      <c r="O207" s="107"/>
      <c r="P207" s="107"/>
      <c r="Q207" s="108"/>
      <c r="R207" s="108"/>
      <c r="S207" s="108"/>
      <c r="T207" s="108"/>
      <c r="U207" s="7"/>
      <c r="V207" s="5" t="str">
        <f t="shared" si="37"/>
        <v/>
      </c>
      <c r="W207" s="5" t="str">
        <f t="shared" si="38"/>
        <v/>
      </c>
      <c r="X207" s="7"/>
      <c r="Y207" s="123" t="str">
        <f t="shared" si="39"/>
        <v/>
      </c>
      <c r="Z207" s="7"/>
      <c r="AA207" s="5" t="str">
        <f t="shared" si="40"/>
        <v/>
      </c>
      <c r="AB207" s="5" t="str">
        <f t="shared" si="41"/>
        <v/>
      </c>
      <c r="AC207" s="5" t="str">
        <f t="shared" si="42"/>
        <v/>
      </c>
      <c r="AD207" s="7"/>
      <c r="AG207" s="5" t="str">
        <f t="shared" si="43"/>
        <v>＠</v>
      </c>
      <c r="AH207" s="5">
        <f>IF(AG207="＠",0,IF(COUNTIF($AG$10:AG207,AG207)&gt;=2,0,1))</f>
        <v>0</v>
      </c>
      <c r="AI207" s="5" t="str">
        <f t="shared" si="44"/>
        <v>＠</v>
      </c>
      <c r="AJ207" s="5">
        <f>IF(AI207="＠",0,IF(COUNTIF($AI$10:AI207,AI207)&gt;=2,0,1))</f>
        <v>0</v>
      </c>
      <c r="AK207" s="5" t="str">
        <f t="shared" si="45"/>
        <v>＠</v>
      </c>
      <c r="AL207" s="5">
        <f>IF(AK207="＠",0,IF(COUNTIF($AK$10:AK207,AK207)&gt;=2,0,1))</f>
        <v>0</v>
      </c>
      <c r="AM207" s="5" t="str">
        <f t="shared" si="46"/>
        <v>＠</v>
      </c>
      <c r="AN207" s="5">
        <f>IF(AM207="＠",0,IF(COUNTIF($AM$10:AM207,AM207)&gt;=2,0,1))</f>
        <v>0</v>
      </c>
      <c r="AO207" s="11"/>
    </row>
    <row r="208" spans="1:41" ht="21.95" customHeight="1">
      <c r="A208" s="3">
        <f t="shared" si="47"/>
        <v>2</v>
      </c>
      <c r="B208" s="3" t="str">
        <f t="shared" si="36"/>
        <v/>
      </c>
      <c r="C208" s="111">
        <v>199</v>
      </c>
      <c r="D208" s="104"/>
      <c r="E208" s="105"/>
      <c r="F208" s="106"/>
      <c r="G208" s="108"/>
      <c r="H208" s="108"/>
      <c r="I208" s="104"/>
      <c r="J208" s="109"/>
      <c r="K208" s="104"/>
      <c r="L208" s="104"/>
      <c r="M208" s="107"/>
      <c r="N208" s="104"/>
      <c r="O208" s="107"/>
      <c r="P208" s="107"/>
      <c r="Q208" s="108"/>
      <c r="R208" s="108"/>
      <c r="S208" s="108"/>
      <c r="T208" s="108"/>
      <c r="U208" s="7"/>
      <c r="V208" s="5" t="str">
        <f t="shared" si="37"/>
        <v/>
      </c>
      <c r="W208" s="5" t="str">
        <f t="shared" si="38"/>
        <v/>
      </c>
      <c r="X208" s="7"/>
      <c r="Y208" s="123" t="str">
        <f t="shared" si="39"/>
        <v/>
      </c>
      <c r="Z208" s="7"/>
      <c r="AA208" s="5" t="str">
        <f t="shared" si="40"/>
        <v/>
      </c>
      <c r="AB208" s="5" t="str">
        <f t="shared" si="41"/>
        <v/>
      </c>
      <c r="AC208" s="5" t="str">
        <f t="shared" si="42"/>
        <v/>
      </c>
      <c r="AD208" s="7"/>
      <c r="AG208" s="5" t="str">
        <f t="shared" si="43"/>
        <v>＠</v>
      </c>
      <c r="AH208" s="5">
        <f>IF(AG208="＠",0,IF(COUNTIF($AG$10:AG208,AG208)&gt;=2,0,1))</f>
        <v>0</v>
      </c>
      <c r="AI208" s="5" t="str">
        <f t="shared" si="44"/>
        <v>＠</v>
      </c>
      <c r="AJ208" s="5">
        <f>IF(AI208="＠",0,IF(COUNTIF($AI$10:AI208,AI208)&gt;=2,0,1))</f>
        <v>0</v>
      </c>
      <c r="AK208" s="5" t="str">
        <f t="shared" si="45"/>
        <v>＠</v>
      </c>
      <c r="AL208" s="5">
        <f>IF(AK208="＠",0,IF(COUNTIF($AK$10:AK208,AK208)&gt;=2,0,1))</f>
        <v>0</v>
      </c>
      <c r="AM208" s="5" t="str">
        <f t="shared" si="46"/>
        <v>＠</v>
      </c>
      <c r="AN208" s="5">
        <f>IF(AM208="＠",0,IF(COUNTIF($AM$10:AM208,AM208)&gt;=2,0,1))</f>
        <v>0</v>
      </c>
      <c r="AO208" s="11"/>
    </row>
    <row r="209" spans="1:41" ht="21.95" customHeight="1">
      <c r="A209" s="3">
        <f t="shared" si="47"/>
        <v>2</v>
      </c>
      <c r="B209" s="3" t="str">
        <f t="shared" si="36"/>
        <v/>
      </c>
      <c r="C209" s="111">
        <v>200</v>
      </c>
      <c r="D209" s="104"/>
      <c r="E209" s="105"/>
      <c r="F209" s="106"/>
      <c r="G209" s="108"/>
      <c r="H209" s="108"/>
      <c r="I209" s="104"/>
      <c r="J209" s="109"/>
      <c r="K209" s="104"/>
      <c r="L209" s="104"/>
      <c r="M209" s="107"/>
      <c r="N209" s="104"/>
      <c r="O209" s="107"/>
      <c r="P209" s="107"/>
      <c r="Q209" s="108"/>
      <c r="R209" s="108"/>
      <c r="S209" s="108"/>
      <c r="T209" s="108"/>
      <c r="U209" s="7"/>
      <c r="V209" s="5" t="str">
        <f t="shared" si="37"/>
        <v/>
      </c>
      <c r="W209" s="5" t="str">
        <f t="shared" si="38"/>
        <v/>
      </c>
      <c r="X209" s="7"/>
      <c r="Y209" s="123" t="str">
        <f t="shared" si="39"/>
        <v/>
      </c>
      <c r="Z209" s="7"/>
      <c r="AA209" s="5" t="str">
        <f t="shared" si="40"/>
        <v/>
      </c>
      <c r="AB209" s="5" t="str">
        <f t="shared" si="41"/>
        <v/>
      </c>
      <c r="AC209" s="5" t="str">
        <f t="shared" si="42"/>
        <v/>
      </c>
      <c r="AD209" s="7"/>
      <c r="AG209" s="5" t="str">
        <f t="shared" si="43"/>
        <v>＠</v>
      </c>
      <c r="AH209" s="5">
        <f>IF(AG209="＠",0,IF(COUNTIF($AG$10:AG209,AG209)&gt;=2,0,1))</f>
        <v>0</v>
      </c>
      <c r="AI209" s="5" t="str">
        <f t="shared" si="44"/>
        <v>＠</v>
      </c>
      <c r="AJ209" s="5">
        <f>IF(AI209="＠",0,IF(COUNTIF($AI$10:AI209,AI209)&gt;=2,0,1))</f>
        <v>0</v>
      </c>
      <c r="AK209" s="5" t="str">
        <f t="shared" si="45"/>
        <v>＠</v>
      </c>
      <c r="AL209" s="5">
        <f>IF(AK209="＠",0,IF(COUNTIF($AK$10:AK209,AK209)&gt;=2,0,1))</f>
        <v>0</v>
      </c>
      <c r="AM209" s="5" t="str">
        <f t="shared" si="46"/>
        <v>＠</v>
      </c>
      <c r="AN209" s="5">
        <f>IF(AM209="＠",0,IF(COUNTIF($AM$10:AM209,AM209)&gt;=2,0,1))</f>
        <v>0</v>
      </c>
      <c r="AO209" s="11"/>
    </row>
    <row r="210" spans="1:41" ht="21.95" customHeight="1">
      <c r="A210" s="3">
        <f t="shared" si="47"/>
        <v>2</v>
      </c>
      <c r="B210" s="3" t="str">
        <f t="shared" si="36"/>
        <v/>
      </c>
      <c r="C210" s="111">
        <v>201</v>
      </c>
      <c r="D210" s="104"/>
      <c r="E210" s="105"/>
      <c r="F210" s="106"/>
      <c r="G210" s="108"/>
      <c r="H210" s="108"/>
      <c r="I210" s="104"/>
      <c r="J210" s="109"/>
      <c r="K210" s="104"/>
      <c r="L210" s="104"/>
      <c r="M210" s="107"/>
      <c r="N210" s="104"/>
      <c r="O210" s="107"/>
      <c r="P210" s="107"/>
      <c r="Q210" s="108"/>
      <c r="R210" s="108"/>
      <c r="S210" s="108"/>
      <c r="T210" s="108"/>
      <c r="U210" s="7"/>
      <c r="V210" s="5" t="str">
        <f t="shared" si="37"/>
        <v/>
      </c>
      <c r="W210" s="5" t="str">
        <f t="shared" si="38"/>
        <v/>
      </c>
      <c r="X210" s="7"/>
      <c r="Y210" s="123" t="str">
        <f t="shared" si="39"/>
        <v/>
      </c>
      <c r="Z210" s="7"/>
      <c r="AA210" s="5" t="str">
        <f t="shared" si="40"/>
        <v/>
      </c>
      <c r="AB210" s="5" t="str">
        <f t="shared" si="41"/>
        <v/>
      </c>
      <c r="AC210" s="5" t="str">
        <f t="shared" si="42"/>
        <v/>
      </c>
      <c r="AD210" s="7"/>
      <c r="AG210" s="5" t="str">
        <f t="shared" si="43"/>
        <v>＠</v>
      </c>
      <c r="AH210" s="5">
        <f>IF(AG210="＠",0,IF(COUNTIF($AG$10:AG210,AG210)&gt;=2,0,1))</f>
        <v>0</v>
      </c>
      <c r="AI210" s="5" t="str">
        <f t="shared" si="44"/>
        <v>＠</v>
      </c>
      <c r="AJ210" s="5">
        <f>IF(AI210="＠",0,IF(COUNTIF($AI$10:AI210,AI210)&gt;=2,0,1))</f>
        <v>0</v>
      </c>
      <c r="AK210" s="5" t="str">
        <f t="shared" si="45"/>
        <v>＠</v>
      </c>
      <c r="AL210" s="5">
        <f>IF(AK210="＠",0,IF(COUNTIF($AK$10:AK210,AK210)&gt;=2,0,1))</f>
        <v>0</v>
      </c>
      <c r="AM210" s="5" t="str">
        <f t="shared" si="46"/>
        <v>＠</v>
      </c>
      <c r="AN210" s="5">
        <f>IF(AM210="＠",0,IF(COUNTIF($AM$10:AM210,AM210)&gt;=2,0,1))</f>
        <v>0</v>
      </c>
      <c r="AO210" s="11"/>
    </row>
    <row r="211" spans="1:41" ht="21.95" customHeight="1">
      <c r="A211" s="3">
        <f t="shared" si="47"/>
        <v>2</v>
      </c>
      <c r="B211" s="3" t="str">
        <f t="shared" si="36"/>
        <v/>
      </c>
      <c r="C211" s="111">
        <v>202</v>
      </c>
      <c r="D211" s="104"/>
      <c r="E211" s="105"/>
      <c r="F211" s="106"/>
      <c r="G211" s="108"/>
      <c r="H211" s="108"/>
      <c r="I211" s="104"/>
      <c r="J211" s="109"/>
      <c r="K211" s="104"/>
      <c r="L211" s="104"/>
      <c r="M211" s="107"/>
      <c r="N211" s="104"/>
      <c r="O211" s="107"/>
      <c r="P211" s="107"/>
      <c r="Q211" s="108"/>
      <c r="R211" s="108"/>
      <c r="S211" s="108"/>
      <c r="T211" s="108"/>
      <c r="U211" s="7"/>
      <c r="V211" s="5" t="str">
        <f t="shared" si="37"/>
        <v/>
      </c>
      <c r="W211" s="5" t="str">
        <f t="shared" si="38"/>
        <v/>
      </c>
      <c r="X211" s="7"/>
      <c r="Y211" s="123" t="str">
        <f t="shared" si="39"/>
        <v/>
      </c>
      <c r="Z211" s="7"/>
      <c r="AA211" s="5" t="str">
        <f t="shared" si="40"/>
        <v/>
      </c>
      <c r="AB211" s="5" t="str">
        <f t="shared" si="41"/>
        <v/>
      </c>
      <c r="AC211" s="5" t="str">
        <f t="shared" si="42"/>
        <v/>
      </c>
      <c r="AD211" s="7"/>
      <c r="AG211" s="5" t="str">
        <f t="shared" si="43"/>
        <v>＠</v>
      </c>
      <c r="AH211" s="5">
        <f>IF(AG211="＠",0,IF(COUNTIF($AG$10:AG211,AG211)&gt;=2,0,1))</f>
        <v>0</v>
      </c>
      <c r="AI211" s="5" t="str">
        <f t="shared" si="44"/>
        <v>＠</v>
      </c>
      <c r="AJ211" s="5">
        <f>IF(AI211="＠",0,IF(COUNTIF($AI$10:AI211,AI211)&gt;=2,0,1))</f>
        <v>0</v>
      </c>
      <c r="AK211" s="5" t="str">
        <f t="shared" si="45"/>
        <v>＠</v>
      </c>
      <c r="AL211" s="5">
        <f>IF(AK211="＠",0,IF(COUNTIF($AK$10:AK211,AK211)&gt;=2,0,1))</f>
        <v>0</v>
      </c>
      <c r="AM211" s="5" t="str">
        <f t="shared" si="46"/>
        <v>＠</v>
      </c>
      <c r="AN211" s="5">
        <f>IF(AM211="＠",0,IF(COUNTIF($AM$10:AM211,AM211)&gt;=2,0,1))</f>
        <v>0</v>
      </c>
      <c r="AO211" s="11"/>
    </row>
    <row r="212" spans="1:41" ht="21.95" customHeight="1">
      <c r="A212" s="3">
        <f t="shared" si="47"/>
        <v>2</v>
      </c>
      <c r="B212" s="3" t="str">
        <f t="shared" si="36"/>
        <v/>
      </c>
      <c r="C212" s="111">
        <v>203</v>
      </c>
      <c r="D212" s="104"/>
      <c r="E212" s="105"/>
      <c r="F212" s="106"/>
      <c r="G212" s="108"/>
      <c r="H212" s="108"/>
      <c r="I212" s="104"/>
      <c r="J212" s="109"/>
      <c r="K212" s="104"/>
      <c r="L212" s="104"/>
      <c r="M212" s="107"/>
      <c r="N212" s="104"/>
      <c r="O212" s="107"/>
      <c r="P212" s="107"/>
      <c r="Q212" s="108"/>
      <c r="R212" s="108"/>
      <c r="S212" s="108"/>
      <c r="T212" s="108"/>
      <c r="U212" s="7"/>
      <c r="V212" s="5" t="str">
        <f t="shared" si="37"/>
        <v/>
      </c>
      <c r="W212" s="5" t="str">
        <f t="shared" si="38"/>
        <v/>
      </c>
      <c r="X212" s="7"/>
      <c r="Y212" s="123" t="str">
        <f t="shared" si="39"/>
        <v/>
      </c>
      <c r="Z212" s="7"/>
      <c r="AA212" s="5" t="str">
        <f t="shared" si="40"/>
        <v/>
      </c>
      <c r="AB212" s="5" t="str">
        <f t="shared" si="41"/>
        <v/>
      </c>
      <c r="AC212" s="5" t="str">
        <f t="shared" si="42"/>
        <v/>
      </c>
      <c r="AD212" s="7"/>
      <c r="AG212" s="5" t="str">
        <f t="shared" si="43"/>
        <v>＠</v>
      </c>
      <c r="AH212" s="5">
        <f>IF(AG212="＠",0,IF(COUNTIF($AG$10:AG212,AG212)&gt;=2,0,1))</f>
        <v>0</v>
      </c>
      <c r="AI212" s="5" t="str">
        <f t="shared" si="44"/>
        <v>＠</v>
      </c>
      <c r="AJ212" s="5">
        <f>IF(AI212="＠",0,IF(COUNTIF($AI$10:AI212,AI212)&gt;=2,0,1))</f>
        <v>0</v>
      </c>
      <c r="AK212" s="5" t="str">
        <f t="shared" si="45"/>
        <v>＠</v>
      </c>
      <c r="AL212" s="5">
        <f>IF(AK212="＠",0,IF(COUNTIF($AK$10:AK212,AK212)&gt;=2,0,1))</f>
        <v>0</v>
      </c>
      <c r="AM212" s="5" t="str">
        <f t="shared" si="46"/>
        <v>＠</v>
      </c>
      <c r="AN212" s="5">
        <f>IF(AM212="＠",0,IF(COUNTIF($AM$10:AM212,AM212)&gt;=2,0,1))</f>
        <v>0</v>
      </c>
      <c r="AO212" s="11"/>
    </row>
    <row r="213" spans="1:41" ht="21.95" customHeight="1">
      <c r="A213" s="3">
        <f t="shared" si="47"/>
        <v>2</v>
      </c>
      <c r="B213" s="3" t="str">
        <f t="shared" si="36"/>
        <v/>
      </c>
      <c r="C213" s="111">
        <v>204</v>
      </c>
      <c r="D213" s="104"/>
      <c r="E213" s="105"/>
      <c r="F213" s="106"/>
      <c r="G213" s="108"/>
      <c r="H213" s="108"/>
      <c r="I213" s="104"/>
      <c r="J213" s="109"/>
      <c r="K213" s="104"/>
      <c r="L213" s="104"/>
      <c r="M213" s="107"/>
      <c r="N213" s="104"/>
      <c r="O213" s="107"/>
      <c r="P213" s="107"/>
      <c r="Q213" s="108"/>
      <c r="R213" s="108"/>
      <c r="S213" s="108"/>
      <c r="T213" s="108"/>
      <c r="U213" s="7"/>
      <c r="V213" s="5" t="str">
        <f t="shared" si="37"/>
        <v/>
      </c>
      <c r="W213" s="5" t="str">
        <f t="shared" si="38"/>
        <v/>
      </c>
      <c r="X213" s="7"/>
      <c r="Y213" s="123" t="str">
        <f t="shared" si="39"/>
        <v/>
      </c>
      <c r="Z213" s="7"/>
      <c r="AA213" s="5" t="str">
        <f t="shared" si="40"/>
        <v/>
      </c>
      <c r="AB213" s="5" t="str">
        <f t="shared" si="41"/>
        <v/>
      </c>
      <c r="AC213" s="5" t="str">
        <f t="shared" si="42"/>
        <v/>
      </c>
      <c r="AD213" s="7"/>
      <c r="AG213" s="5" t="str">
        <f t="shared" si="43"/>
        <v>＠</v>
      </c>
      <c r="AH213" s="5">
        <f>IF(AG213="＠",0,IF(COUNTIF($AG$10:AG213,AG213)&gt;=2,0,1))</f>
        <v>0</v>
      </c>
      <c r="AI213" s="5" t="str">
        <f t="shared" si="44"/>
        <v>＠</v>
      </c>
      <c r="AJ213" s="5">
        <f>IF(AI213="＠",0,IF(COUNTIF($AI$10:AI213,AI213)&gt;=2,0,1))</f>
        <v>0</v>
      </c>
      <c r="AK213" s="5" t="str">
        <f t="shared" si="45"/>
        <v>＠</v>
      </c>
      <c r="AL213" s="5">
        <f>IF(AK213="＠",0,IF(COUNTIF($AK$10:AK213,AK213)&gt;=2,0,1))</f>
        <v>0</v>
      </c>
      <c r="AM213" s="5" t="str">
        <f t="shared" si="46"/>
        <v>＠</v>
      </c>
      <c r="AN213" s="5">
        <f>IF(AM213="＠",0,IF(COUNTIF($AM$10:AM213,AM213)&gt;=2,0,1))</f>
        <v>0</v>
      </c>
      <c r="AO213" s="11"/>
    </row>
    <row r="214" spans="1:41" ht="21.95" customHeight="1">
      <c r="A214" s="3">
        <f t="shared" si="47"/>
        <v>2</v>
      </c>
      <c r="B214" s="3" t="str">
        <f t="shared" si="36"/>
        <v/>
      </c>
      <c r="C214" s="111">
        <v>205</v>
      </c>
      <c r="D214" s="104"/>
      <c r="E214" s="105"/>
      <c r="F214" s="106"/>
      <c r="G214" s="108"/>
      <c r="H214" s="108"/>
      <c r="I214" s="104"/>
      <c r="J214" s="109"/>
      <c r="K214" s="104"/>
      <c r="L214" s="104"/>
      <c r="M214" s="107"/>
      <c r="N214" s="104"/>
      <c r="O214" s="107"/>
      <c r="P214" s="107"/>
      <c r="Q214" s="108"/>
      <c r="R214" s="108"/>
      <c r="S214" s="108"/>
      <c r="T214" s="108"/>
      <c r="U214" s="7"/>
      <c r="V214" s="5" t="str">
        <f t="shared" si="37"/>
        <v/>
      </c>
      <c r="W214" s="5" t="str">
        <f t="shared" si="38"/>
        <v/>
      </c>
      <c r="X214" s="7"/>
      <c r="Y214" s="123" t="str">
        <f t="shared" si="39"/>
        <v/>
      </c>
      <c r="Z214" s="7"/>
      <c r="AA214" s="5" t="str">
        <f t="shared" si="40"/>
        <v/>
      </c>
      <c r="AB214" s="5" t="str">
        <f t="shared" si="41"/>
        <v/>
      </c>
      <c r="AC214" s="5" t="str">
        <f t="shared" si="42"/>
        <v/>
      </c>
      <c r="AD214" s="7"/>
      <c r="AG214" s="5" t="str">
        <f t="shared" si="43"/>
        <v>＠</v>
      </c>
      <c r="AH214" s="5">
        <f>IF(AG214="＠",0,IF(COUNTIF($AG$10:AG214,AG214)&gt;=2,0,1))</f>
        <v>0</v>
      </c>
      <c r="AI214" s="5" t="str">
        <f t="shared" si="44"/>
        <v>＠</v>
      </c>
      <c r="AJ214" s="5">
        <f>IF(AI214="＠",0,IF(COUNTIF($AI$10:AI214,AI214)&gt;=2,0,1))</f>
        <v>0</v>
      </c>
      <c r="AK214" s="5" t="str">
        <f t="shared" si="45"/>
        <v>＠</v>
      </c>
      <c r="AL214" s="5">
        <f>IF(AK214="＠",0,IF(COUNTIF($AK$10:AK214,AK214)&gt;=2,0,1))</f>
        <v>0</v>
      </c>
      <c r="AM214" s="5" t="str">
        <f t="shared" si="46"/>
        <v>＠</v>
      </c>
      <c r="AN214" s="5">
        <f>IF(AM214="＠",0,IF(COUNTIF($AM$10:AM214,AM214)&gt;=2,0,1))</f>
        <v>0</v>
      </c>
      <c r="AO214" s="11"/>
    </row>
    <row r="215" spans="1:41" ht="21.95" customHeight="1">
      <c r="A215" s="3">
        <f t="shared" si="47"/>
        <v>2</v>
      </c>
      <c r="B215" s="3" t="str">
        <f t="shared" si="36"/>
        <v/>
      </c>
      <c r="C215" s="111">
        <v>206</v>
      </c>
      <c r="D215" s="104"/>
      <c r="E215" s="105"/>
      <c r="F215" s="106"/>
      <c r="G215" s="108"/>
      <c r="H215" s="108"/>
      <c r="I215" s="104"/>
      <c r="J215" s="109"/>
      <c r="K215" s="104"/>
      <c r="L215" s="104"/>
      <c r="M215" s="107"/>
      <c r="N215" s="104"/>
      <c r="O215" s="107"/>
      <c r="P215" s="107"/>
      <c r="Q215" s="108"/>
      <c r="R215" s="108"/>
      <c r="S215" s="108"/>
      <c r="T215" s="108"/>
      <c r="U215" s="7"/>
      <c r="V215" s="5" t="str">
        <f t="shared" si="37"/>
        <v/>
      </c>
      <c r="W215" s="5" t="str">
        <f t="shared" si="38"/>
        <v/>
      </c>
      <c r="X215" s="7"/>
      <c r="Y215" s="123" t="str">
        <f t="shared" si="39"/>
        <v/>
      </c>
      <c r="Z215" s="7"/>
      <c r="AA215" s="5" t="str">
        <f t="shared" si="40"/>
        <v/>
      </c>
      <c r="AB215" s="5" t="str">
        <f t="shared" si="41"/>
        <v/>
      </c>
      <c r="AC215" s="5" t="str">
        <f t="shared" si="42"/>
        <v/>
      </c>
      <c r="AD215" s="7"/>
      <c r="AG215" s="5" t="str">
        <f t="shared" si="43"/>
        <v>＠</v>
      </c>
      <c r="AH215" s="5">
        <f>IF(AG215="＠",0,IF(COUNTIF($AG$10:AG215,AG215)&gt;=2,0,1))</f>
        <v>0</v>
      </c>
      <c r="AI215" s="5" t="str">
        <f t="shared" si="44"/>
        <v>＠</v>
      </c>
      <c r="AJ215" s="5">
        <f>IF(AI215="＠",0,IF(COUNTIF($AI$10:AI215,AI215)&gt;=2,0,1))</f>
        <v>0</v>
      </c>
      <c r="AK215" s="5" t="str">
        <f t="shared" si="45"/>
        <v>＠</v>
      </c>
      <c r="AL215" s="5">
        <f>IF(AK215="＠",0,IF(COUNTIF($AK$10:AK215,AK215)&gt;=2,0,1))</f>
        <v>0</v>
      </c>
      <c r="AM215" s="5" t="str">
        <f t="shared" si="46"/>
        <v>＠</v>
      </c>
      <c r="AN215" s="5">
        <f>IF(AM215="＠",0,IF(COUNTIF($AM$10:AM215,AM215)&gt;=2,0,1))</f>
        <v>0</v>
      </c>
      <c r="AO215" s="11"/>
    </row>
    <row r="216" spans="1:41" ht="21.95" customHeight="1">
      <c r="A216" s="3">
        <f t="shared" si="47"/>
        <v>2</v>
      </c>
      <c r="B216" s="3" t="str">
        <f t="shared" si="36"/>
        <v/>
      </c>
      <c r="C216" s="111">
        <v>207</v>
      </c>
      <c r="D216" s="104"/>
      <c r="E216" s="105"/>
      <c r="F216" s="106"/>
      <c r="G216" s="108"/>
      <c r="H216" s="108"/>
      <c r="I216" s="104"/>
      <c r="J216" s="109"/>
      <c r="K216" s="104"/>
      <c r="L216" s="104"/>
      <c r="M216" s="107"/>
      <c r="N216" s="104"/>
      <c r="O216" s="107"/>
      <c r="P216" s="107"/>
      <c r="Q216" s="108"/>
      <c r="R216" s="108"/>
      <c r="S216" s="108"/>
      <c r="T216" s="108"/>
      <c r="U216" s="7"/>
      <c r="V216" s="5" t="str">
        <f t="shared" si="37"/>
        <v/>
      </c>
      <c r="W216" s="5" t="str">
        <f t="shared" si="38"/>
        <v/>
      </c>
      <c r="X216" s="7"/>
      <c r="Y216" s="123" t="str">
        <f t="shared" si="39"/>
        <v/>
      </c>
      <c r="Z216" s="7"/>
      <c r="AA216" s="5" t="str">
        <f t="shared" si="40"/>
        <v/>
      </c>
      <c r="AB216" s="5" t="str">
        <f t="shared" si="41"/>
        <v/>
      </c>
      <c r="AC216" s="5" t="str">
        <f t="shared" si="42"/>
        <v/>
      </c>
      <c r="AD216" s="7"/>
      <c r="AG216" s="5" t="str">
        <f t="shared" si="43"/>
        <v>＠</v>
      </c>
      <c r="AH216" s="5">
        <f>IF(AG216="＠",0,IF(COUNTIF($AG$10:AG216,AG216)&gt;=2,0,1))</f>
        <v>0</v>
      </c>
      <c r="AI216" s="5" t="str">
        <f t="shared" si="44"/>
        <v>＠</v>
      </c>
      <c r="AJ216" s="5">
        <f>IF(AI216="＠",0,IF(COUNTIF($AI$10:AI216,AI216)&gt;=2,0,1))</f>
        <v>0</v>
      </c>
      <c r="AK216" s="5" t="str">
        <f t="shared" si="45"/>
        <v>＠</v>
      </c>
      <c r="AL216" s="5">
        <f>IF(AK216="＠",0,IF(COUNTIF($AK$10:AK216,AK216)&gt;=2,0,1))</f>
        <v>0</v>
      </c>
      <c r="AM216" s="5" t="str">
        <f t="shared" si="46"/>
        <v>＠</v>
      </c>
      <c r="AN216" s="5">
        <f>IF(AM216="＠",0,IF(COUNTIF($AM$10:AM216,AM216)&gt;=2,0,1))</f>
        <v>0</v>
      </c>
      <c r="AO216" s="11"/>
    </row>
    <row r="217" spans="1:41" ht="21.95" customHeight="1">
      <c r="A217" s="3">
        <f t="shared" si="47"/>
        <v>2</v>
      </c>
      <c r="B217" s="3" t="str">
        <f t="shared" si="36"/>
        <v/>
      </c>
      <c r="C217" s="111">
        <v>208</v>
      </c>
      <c r="D217" s="104"/>
      <c r="E217" s="105"/>
      <c r="F217" s="106"/>
      <c r="G217" s="108"/>
      <c r="H217" s="108"/>
      <c r="I217" s="104"/>
      <c r="J217" s="109"/>
      <c r="K217" s="104"/>
      <c r="L217" s="104"/>
      <c r="M217" s="107"/>
      <c r="N217" s="104"/>
      <c r="O217" s="107"/>
      <c r="P217" s="107"/>
      <c r="Q217" s="108"/>
      <c r="R217" s="108"/>
      <c r="S217" s="108"/>
      <c r="T217" s="108"/>
      <c r="U217" s="7"/>
      <c r="V217" s="5" t="str">
        <f t="shared" si="37"/>
        <v/>
      </c>
      <c r="W217" s="5" t="str">
        <f t="shared" si="38"/>
        <v/>
      </c>
      <c r="X217" s="7"/>
      <c r="Y217" s="123" t="str">
        <f t="shared" si="39"/>
        <v/>
      </c>
      <c r="Z217" s="7"/>
      <c r="AA217" s="5" t="str">
        <f t="shared" si="40"/>
        <v/>
      </c>
      <c r="AB217" s="5" t="str">
        <f t="shared" si="41"/>
        <v/>
      </c>
      <c r="AC217" s="5" t="str">
        <f t="shared" si="42"/>
        <v/>
      </c>
      <c r="AD217" s="7"/>
      <c r="AG217" s="5" t="str">
        <f t="shared" si="43"/>
        <v>＠</v>
      </c>
      <c r="AH217" s="5">
        <f>IF(AG217="＠",0,IF(COUNTIF($AG$10:AG217,AG217)&gt;=2,0,1))</f>
        <v>0</v>
      </c>
      <c r="AI217" s="5" t="str">
        <f t="shared" si="44"/>
        <v>＠</v>
      </c>
      <c r="AJ217" s="5">
        <f>IF(AI217="＠",0,IF(COUNTIF($AI$10:AI217,AI217)&gt;=2,0,1))</f>
        <v>0</v>
      </c>
      <c r="AK217" s="5" t="str">
        <f t="shared" si="45"/>
        <v>＠</v>
      </c>
      <c r="AL217" s="5">
        <f>IF(AK217="＠",0,IF(COUNTIF($AK$10:AK217,AK217)&gt;=2,0,1))</f>
        <v>0</v>
      </c>
      <c r="AM217" s="5" t="str">
        <f t="shared" si="46"/>
        <v>＠</v>
      </c>
      <c r="AN217" s="5">
        <f>IF(AM217="＠",0,IF(COUNTIF($AM$10:AM217,AM217)&gt;=2,0,1))</f>
        <v>0</v>
      </c>
      <c r="AO217" s="11"/>
    </row>
    <row r="218" spans="1:41" ht="21.95" customHeight="1">
      <c r="A218" s="3">
        <f t="shared" si="47"/>
        <v>2</v>
      </c>
      <c r="B218" s="3" t="str">
        <f t="shared" si="36"/>
        <v/>
      </c>
      <c r="C218" s="111">
        <v>209</v>
      </c>
      <c r="D218" s="104"/>
      <c r="E218" s="105"/>
      <c r="F218" s="106"/>
      <c r="G218" s="108"/>
      <c r="H218" s="108"/>
      <c r="I218" s="104"/>
      <c r="J218" s="109"/>
      <c r="K218" s="104"/>
      <c r="L218" s="104"/>
      <c r="M218" s="107"/>
      <c r="N218" s="104"/>
      <c r="O218" s="107"/>
      <c r="P218" s="107"/>
      <c r="Q218" s="108"/>
      <c r="R218" s="108"/>
      <c r="S218" s="108"/>
      <c r="T218" s="108"/>
      <c r="U218" s="7"/>
      <c r="V218" s="5" t="str">
        <f t="shared" si="37"/>
        <v/>
      </c>
      <c r="W218" s="5" t="str">
        <f t="shared" si="38"/>
        <v/>
      </c>
      <c r="X218" s="7"/>
      <c r="Y218" s="123" t="str">
        <f t="shared" si="39"/>
        <v/>
      </c>
      <c r="Z218" s="7"/>
      <c r="AA218" s="5" t="str">
        <f t="shared" si="40"/>
        <v/>
      </c>
      <c r="AB218" s="5" t="str">
        <f t="shared" si="41"/>
        <v/>
      </c>
      <c r="AC218" s="5" t="str">
        <f t="shared" si="42"/>
        <v/>
      </c>
      <c r="AD218" s="7"/>
      <c r="AG218" s="5" t="str">
        <f t="shared" si="43"/>
        <v>＠</v>
      </c>
      <c r="AH218" s="5">
        <f>IF(AG218="＠",0,IF(COUNTIF($AG$10:AG218,AG218)&gt;=2,0,1))</f>
        <v>0</v>
      </c>
      <c r="AI218" s="5" t="str">
        <f t="shared" si="44"/>
        <v>＠</v>
      </c>
      <c r="AJ218" s="5">
        <f>IF(AI218="＠",0,IF(COUNTIF($AI$10:AI218,AI218)&gt;=2,0,1))</f>
        <v>0</v>
      </c>
      <c r="AK218" s="5" t="str">
        <f t="shared" si="45"/>
        <v>＠</v>
      </c>
      <c r="AL218" s="5">
        <f>IF(AK218="＠",0,IF(COUNTIF($AK$10:AK218,AK218)&gt;=2,0,1))</f>
        <v>0</v>
      </c>
      <c r="AM218" s="5" t="str">
        <f t="shared" si="46"/>
        <v>＠</v>
      </c>
      <c r="AN218" s="5">
        <f>IF(AM218="＠",0,IF(COUNTIF($AM$10:AM218,AM218)&gt;=2,0,1))</f>
        <v>0</v>
      </c>
      <c r="AO218" s="11"/>
    </row>
    <row r="219" spans="1:41" ht="21.95" customHeight="1">
      <c r="A219" s="3">
        <f t="shared" si="47"/>
        <v>2</v>
      </c>
      <c r="B219" s="3" t="str">
        <f t="shared" si="36"/>
        <v/>
      </c>
      <c r="C219" s="111">
        <v>210</v>
      </c>
      <c r="D219" s="104"/>
      <c r="E219" s="105"/>
      <c r="F219" s="106"/>
      <c r="G219" s="108"/>
      <c r="H219" s="108"/>
      <c r="I219" s="104"/>
      <c r="J219" s="109"/>
      <c r="K219" s="104"/>
      <c r="L219" s="104"/>
      <c r="M219" s="107"/>
      <c r="N219" s="104"/>
      <c r="O219" s="107"/>
      <c r="P219" s="107"/>
      <c r="Q219" s="108"/>
      <c r="R219" s="108"/>
      <c r="S219" s="108"/>
      <c r="T219" s="108"/>
      <c r="U219" s="7"/>
      <c r="V219" s="5" t="str">
        <f t="shared" si="37"/>
        <v/>
      </c>
      <c r="W219" s="5" t="str">
        <f t="shared" si="38"/>
        <v/>
      </c>
      <c r="X219" s="7"/>
      <c r="Y219" s="123" t="str">
        <f t="shared" si="39"/>
        <v/>
      </c>
      <c r="Z219" s="7"/>
      <c r="AA219" s="5" t="str">
        <f t="shared" si="40"/>
        <v/>
      </c>
      <c r="AB219" s="5" t="str">
        <f t="shared" si="41"/>
        <v/>
      </c>
      <c r="AC219" s="5" t="str">
        <f t="shared" si="42"/>
        <v/>
      </c>
      <c r="AD219" s="7"/>
      <c r="AG219" s="5" t="str">
        <f t="shared" si="43"/>
        <v>＠</v>
      </c>
      <c r="AH219" s="5">
        <f>IF(AG219="＠",0,IF(COUNTIF($AG$10:AG219,AG219)&gt;=2,0,1))</f>
        <v>0</v>
      </c>
      <c r="AI219" s="5" t="str">
        <f t="shared" si="44"/>
        <v>＠</v>
      </c>
      <c r="AJ219" s="5">
        <f>IF(AI219="＠",0,IF(COUNTIF($AI$10:AI219,AI219)&gt;=2,0,1))</f>
        <v>0</v>
      </c>
      <c r="AK219" s="5" t="str">
        <f t="shared" si="45"/>
        <v>＠</v>
      </c>
      <c r="AL219" s="5">
        <f>IF(AK219="＠",0,IF(COUNTIF($AK$10:AK219,AK219)&gt;=2,0,1))</f>
        <v>0</v>
      </c>
      <c r="AM219" s="5" t="str">
        <f t="shared" si="46"/>
        <v>＠</v>
      </c>
      <c r="AN219" s="5">
        <f>IF(AM219="＠",0,IF(COUNTIF($AM$10:AM219,AM219)&gt;=2,0,1))</f>
        <v>0</v>
      </c>
      <c r="AO219" s="11"/>
    </row>
    <row r="220" spans="1:41" ht="21.95" customHeight="1">
      <c r="A220" s="3">
        <f t="shared" si="47"/>
        <v>2</v>
      </c>
      <c r="B220" s="3" t="str">
        <f t="shared" si="36"/>
        <v/>
      </c>
      <c r="C220" s="111">
        <v>211</v>
      </c>
      <c r="D220" s="104"/>
      <c r="E220" s="105"/>
      <c r="F220" s="106"/>
      <c r="G220" s="108"/>
      <c r="H220" s="108"/>
      <c r="I220" s="104"/>
      <c r="J220" s="109"/>
      <c r="K220" s="104"/>
      <c r="L220" s="104"/>
      <c r="M220" s="107"/>
      <c r="N220" s="104"/>
      <c r="O220" s="107"/>
      <c r="P220" s="107"/>
      <c r="Q220" s="108"/>
      <c r="R220" s="108"/>
      <c r="S220" s="108"/>
      <c r="T220" s="108"/>
      <c r="U220" s="7"/>
      <c r="V220" s="5" t="str">
        <f t="shared" si="37"/>
        <v/>
      </c>
      <c r="W220" s="5" t="str">
        <f t="shared" si="38"/>
        <v/>
      </c>
      <c r="X220" s="7"/>
      <c r="Y220" s="123" t="str">
        <f t="shared" si="39"/>
        <v/>
      </c>
      <c r="Z220" s="7"/>
      <c r="AA220" s="5" t="str">
        <f t="shared" si="40"/>
        <v/>
      </c>
      <c r="AB220" s="5" t="str">
        <f t="shared" si="41"/>
        <v/>
      </c>
      <c r="AC220" s="5" t="str">
        <f t="shared" si="42"/>
        <v/>
      </c>
      <c r="AD220" s="7"/>
      <c r="AG220" s="5" t="str">
        <f t="shared" si="43"/>
        <v>＠</v>
      </c>
      <c r="AH220" s="5">
        <f>IF(AG220="＠",0,IF(COUNTIF($AG$10:AG220,AG220)&gt;=2,0,1))</f>
        <v>0</v>
      </c>
      <c r="AI220" s="5" t="str">
        <f t="shared" si="44"/>
        <v>＠</v>
      </c>
      <c r="AJ220" s="5">
        <f>IF(AI220="＠",0,IF(COUNTIF($AI$10:AI220,AI220)&gt;=2,0,1))</f>
        <v>0</v>
      </c>
      <c r="AK220" s="5" t="str">
        <f t="shared" si="45"/>
        <v>＠</v>
      </c>
      <c r="AL220" s="5">
        <f>IF(AK220="＠",0,IF(COUNTIF($AK$10:AK220,AK220)&gt;=2,0,1))</f>
        <v>0</v>
      </c>
      <c r="AM220" s="5" t="str">
        <f t="shared" si="46"/>
        <v>＠</v>
      </c>
      <c r="AN220" s="5">
        <f>IF(AM220="＠",0,IF(COUNTIF($AM$10:AM220,AM220)&gt;=2,0,1))</f>
        <v>0</v>
      </c>
      <c r="AO220" s="11"/>
    </row>
    <row r="221" spans="1:41" ht="21.95" customHeight="1">
      <c r="A221" s="3">
        <f t="shared" si="47"/>
        <v>2</v>
      </c>
      <c r="B221" s="3" t="str">
        <f t="shared" si="36"/>
        <v/>
      </c>
      <c r="C221" s="111">
        <v>212</v>
      </c>
      <c r="D221" s="104"/>
      <c r="E221" s="105"/>
      <c r="F221" s="106"/>
      <c r="G221" s="108"/>
      <c r="H221" s="108"/>
      <c r="I221" s="104"/>
      <c r="J221" s="109"/>
      <c r="K221" s="104"/>
      <c r="L221" s="104"/>
      <c r="M221" s="107"/>
      <c r="N221" s="104"/>
      <c r="O221" s="107"/>
      <c r="P221" s="107"/>
      <c r="Q221" s="108"/>
      <c r="R221" s="108"/>
      <c r="S221" s="108"/>
      <c r="T221" s="108"/>
      <c r="U221" s="7"/>
      <c r="V221" s="5" t="str">
        <f t="shared" si="37"/>
        <v/>
      </c>
      <c r="W221" s="5" t="str">
        <f t="shared" si="38"/>
        <v/>
      </c>
      <c r="X221" s="7"/>
      <c r="Y221" s="123" t="str">
        <f t="shared" si="39"/>
        <v/>
      </c>
      <c r="Z221" s="7"/>
      <c r="AA221" s="5" t="str">
        <f t="shared" si="40"/>
        <v/>
      </c>
      <c r="AB221" s="5" t="str">
        <f t="shared" si="41"/>
        <v/>
      </c>
      <c r="AC221" s="5" t="str">
        <f t="shared" si="42"/>
        <v/>
      </c>
      <c r="AD221" s="7"/>
      <c r="AG221" s="5" t="str">
        <f t="shared" si="43"/>
        <v>＠</v>
      </c>
      <c r="AH221" s="5">
        <f>IF(AG221="＠",0,IF(COUNTIF($AG$10:AG221,AG221)&gt;=2,0,1))</f>
        <v>0</v>
      </c>
      <c r="AI221" s="5" t="str">
        <f t="shared" si="44"/>
        <v>＠</v>
      </c>
      <c r="AJ221" s="5">
        <f>IF(AI221="＠",0,IF(COUNTIF($AI$10:AI221,AI221)&gt;=2,0,1))</f>
        <v>0</v>
      </c>
      <c r="AK221" s="5" t="str">
        <f t="shared" si="45"/>
        <v>＠</v>
      </c>
      <c r="AL221" s="5">
        <f>IF(AK221="＠",0,IF(COUNTIF($AK$10:AK221,AK221)&gt;=2,0,1))</f>
        <v>0</v>
      </c>
      <c r="AM221" s="5" t="str">
        <f t="shared" si="46"/>
        <v>＠</v>
      </c>
      <c r="AN221" s="5">
        <f>IF(AM221="＠",0,IF(COUNTIF($AM$10:AM221,AM221)&gt;=2,0,1))</f>
        <v>0</v>
      </c>
      <c r="AO221" s="11"/>
    </row>
    <row r="222" spans="1:41" ht="21.95" customHeight="1">
      <c r="A222" s="3">
        <f t="shared" si="47"/>
        <v>2</v>
      </c>
      <c r="B222" s="3" t="str">
        <f t="shared" si="36"/>
        <v/>
      </c>
      <c r="C222" s="111">
        <v>213</v>
      </c>
      <c r="D222" s="104"/>
      <c r="E222" s="105"/>
      <c r="F222" s="106"/>
      <c r="G222" s="108"/>
      <c r="H222" s="108"/>
      <c r="I222" s="104"/>
      <c r="J222" s="109"/>
      <c r="K222" s="104"/>
      <c r="L222" s="104"/>
      <c r="M222" s="107"/>
      <c r="N222" s="104"/>
      <c r="O222" s="107"/>
      <c r="P222" s="107"/>
      <c r="Q222" s="108"/>
      <c r="R222" s="108"/>
      <c r="S222" s="108"/>
      <c r="T222" s="108"/>
      <c r="U222" s="7"/>
      <c r="V222" s="5" t="str">
        <f t="shared" si="37"/>
        <v/>
      </c>
      <c r="W222" s="5" t="str">
        <f t="shared" si="38"/>
        <v/>
      </c>
      <c r="X222" s="7"/>
      <c r="Y222" s="123" t="str">
        <f t="shared" si="39"/>
        <v/>
      </c>
      <c r="Z222" s="7"/>
      <c r="AA222" s="5" t="str">
        <f t="shared" si="40"/>
        <v/>
      </c>
      <c r="AB222" s="5" t="str">
        <f t="shared" si="41"/>
        <v/>
      </c>
      <c r="AC222" s="5" t="str">
        <f t="shared" si="42"/>
        <v/>
      </c>
      <c r="AD222" s="7"/>
      <c r="AG222" s="5" t="str">
        <f t="shared" si="43"/>
        <v>＠</v>
      </c>
      <c r="AH222" s="5">
        <f>IF(AG222="＠",0,IF(COUNTIF($AG$10:AG222,AG222)&gt;=2,0,1))</f>
        <v>0</v>
      </c>
      <c r="AI222" s="5" t="str">
        <f t="shared" si="44"/>
        <v>＠</v>
      </c>
      <c r="AJ222" s="5">
        <f>IF(AI222="＠",0,IF(COUNTIF($AI$10:AI222,AI222)&gt;=2,0,1))</f>
        <v>0</v>
      </c>
      <c r="AK222" s="5" t="str">
        <f t="shared" si="45"/>
        <v>＠</v>
      </c>
      <c r="AL222" s="5">
        <f>IF(AK222="＠",0,IF(COUNTIF($AK$10:AK222,AK222)&gt;=2,0,1))</f>
        <v>0</v>
      </c>
      <c r="AM222" s="5" t="str">
        <f t="shared" si="46"/>
        <v>＠</v>
      </c>
      <c r="AN222" s="5">
        <f>IF(AM222="＠",0,IF(COUNTIF($AM$10:AM222,AM222)&gt;=2,0,1))</f>
        <v>0</v>
      </c>
      <c r="AO222" s="11"/>
    </row>
    <row r="223" spans="1:41" ht="21.95" customHeight="1">
      <c r="A223" s="3">
        <f t="shared" si="47"/>
        <v>2</v>
      </c>
      <c r="B223" s="3" t="str">
        <f t="shared" si="36"/>
        <v/>
      </c>
      <c r="C223" s="111">
        <v>214</v>
      </c>
      <c r="D223" s="104"/>
      <c r="E223" s="105"/>
      <c r="F223" s="106"/>
      <c r="G223" s="108"/>
      <c r="H223" s="108"/>
      <c r="I223" s="104"/>
      <c r="J223" s="109"/>
      <c r="K223" s="104"/>
      <c r="L223" s="104"/>
      <c r="M223" s="107"/>
      <c r="N223" s="104"/>
      <c r="O223" s="107"/>
      <c r="P223" s="107"/>
      <c r="Q223" s="108"/>
      <c r="R223" s="108"/>
      <c r="S223" s="108"/>
      <c r="T223" s="108"/>
      <c r="U223" s="7"/>
      <c r="V223" s="5" t="str">
        <f t="shared" si="37"/>
        <v/>
      </c>
      <c r="W223" s="5" t="str">
        <f t="shared" si="38"/>
        <v/>
      </c>
      <c r="X223" s="7"/>
      <c r="Y223" s="123" t="str">
        <f t="shared" si="39"/>
        <v/>
      </c>
      <c r="Z223" s="7"/>
      <c r="AA223" s="5" t="str">
        <f t="shared" si="40"/>
        <v/>
      </c>
      <c r="AB223" s="5" t="str">
        <f t="shared" si="41"/>
        <v/>
      </c>
      <c r="AC223" s="5" t="str">
        <f t="shared" si="42"/>
        <v/>
      </c>
      <c r="AD223" s="7"/>
      <c r="AG223" s="5" t="str">
        <f t="shared" si="43"/>
        <v>＠</v>
      </c>
      <c r="AH223" s="5">
        <f>IF(AG223="＠",0,IF(COUNTIF($AG$10:AG223,AG223)&gt;=2,0,1))</f>
        <v>0</v>
      </c>
      <c r="AI223" s="5" t="str">
        <f t="shared" si="44"/>
        <v>＠</v>
      </c>
      <c r="AJ223" s="5">
        <f>IF(AI223="＠",0,IF(COUNTIF($AI$10:AI223,AI223)&gt;=2,0,1))</f>
        <v>0</v>
      </c>
      <c r="AK223" s="5" t="str">
        <f t="shared" si="45"/>
        <v>＠</v>
      </c>
      <c r="AL223" s="5">
        <f>IF(AK223="＠",0,IF(COUNTIF($AK$10:AK223,AK223)&gt;=2,0,1))</f>
        <v>0</v>
      </c>
      <c r="AM223" s="5" t="str">
        <f t="shared" si="46"/>
        <v>＠</v>
      </c>
      <c r="AN223" s="5">
        <f>IF(AM223="＠",0,IF(COUNTIF($AM$10:AM223,AM223)&gt;=2,0,1))</f>
        <v>0</v>
      </c>
      <c r="AO223" s="11"/>
    </row>
    <row r="224" spans="1:41" ht="21.95" customHeight="1">
      <c r="A224" s="3">
        <f t="shared" si="47"/>
        <v>2</v>
      </c>
      <c r="B224" s="3" t="str">
        <f t="shared" si="36"/>
        <v/>
      </c>
      <c r="C224" s="111">
        <v>215</v>
      </c>
      <c r="D224" s="104"/>
      <c r="E224" s="105"/>
      <c r="F224" s="106"/>
      <c r="G224" s="108"/>
      <c r="H224" s="108"/>
      <c r="I224" s="104"/>
      <c r="J224" s="109"/>
      <c r="K224" s="104"/>
      <c r="L224" s="104"/>
      <c r="M224" s="107"/>
      <c r="N224" s="104"/>
      <c r="O224" s="107"/>
      <c r="P224" s="107"/>
      <c r="Q224" s="108"/>
      <c r="R224" s="108"/>
      <c r="S224" s="108"/>
      <c r="T224" s="108"/>
      <c r="U224" s="7"/>
      <c r="V224" s="5" t="str">
        <f t="shared" si="37"/>
        <v/>
      </c>
      <c r="W224" s="5" t="str">
        <f t="shared" si="38"/>
        <v/>
      </c>
      <c r="X224" s="7"/>
      <c r="Y224" s="123" t="str">
        <f t="shared" si="39"/>
        <v/>
      </c>
      <c r="Z224" s="7"/>
      <c r="AA224" s="5" t="str">
        <f t="shared" si="40"/>
        <v/>
      </c>
      <c r="AB224" s="5" t="str">
        <f t="shared" si="41"/>
        <v/>
      </c>
      <c r="AC224" s="5" t="str">
        <f t="shared" si="42"/>
        <v/>
      </c>
      <c r="AD224" s="7"/>
      <c r="AG224" s="5" t="str">
        <f t="shared" si="43"/>
        <v>＠</v>
      </c>
      <c r="AH224" s="5">
        <f>IF(AG224="＠",0,IF(COUNTIF($AG$10:AG224,AG224)&gt;=2,0,1))</f>
        <v>0</v>
      </c>
      <c r="AI224" s="5" t="str">
        <f t="shared" si="44"/>
        <v>＠</v>
      </c>
      <c r="AJ224" s="5">
        <f>IF(AI224="＠",0,IF(COUNTIF($AI$10:AI224,AI224)&gt;=2,0,1))</f>
        <v>0</v>
      </c>
      <c r="AK224" s="5" t="str">
        <f t="shared" si="45"/>
        <v>＠</v>
      </c>
      <c r="AL224" s="5">
        <f>IF(AK224="＠",0,IF(COUNTIF($AK$10:AK224,AK224)&gt;=2,0,1))</f>
        <v>0</v>
      </c>
      <c r="AM224" s="5" t="str">
        <f t="shared" si="46"/>
        <v>＠</v>
      </c>
      <c r="AN224" s="5">
        <f>IF(AM224="＠",0,IF(COUNTIF($AM$10:AM224,AM224)&gt;=2,0,1))</f>
        <v>0</v>
      </c>
      <c r="AO224" s="11"/>
    </row>
    <row r="225" spans="1:41" ht="21.95" customHeight="1">
      <c r="A225" s="3">
        <f t="shared" si="47"/>
        <v>2</v>
      </c>
      <c r="B225" s="3" t="str">
        <f t="shared" si="36"/>
        <v/>
      </c>
      <c r="C225" s="111">
        <v>216</v>
      </c>
      <c r="D225" s="104"/>
      <c r="E225" s="105"/>
      <c r="F225" s="106"/>
      <c r="G225" s="108"/>
      <c r="H225" s="108"/>
      <c r="I225" s="104"/>
      <c r="J225" s="109"/>
      <c r="K225" s="104"/>
      <c r="L225" s="104"/>
      <c r="M225" s="107"/>
      <c r="N225" s="104"/>
      <c r="O225" s="107"/>
      <c r="P225" s="107"/>
      <c r="Q225" s="108"/>
      <c r="R225" s="108"/>
      <c r="S225" s="108"/>
      <c r="T225" s="108"/>
      <c r="U225" s="7"/>
      <c r="V225" s="5" t="str">
        <f t="shared" si="37"/>
        <v/>
      </c>
      <c r="W225" s="5" t="str">
        <f t="shared" si="38"/>
        <v/>
      </c>
      <c r="X225" s="7"/>
      <c r="Y225" s="123" t="str">
        <f t="shared" si="39"/>
        <v/>
      </c>
      <c r="Z225" s="7"/>
      <c r="AA225" s="5" t="str">
        <f t="shared" si="40"/>
        <v/>
      </c>
      <c r="AB225" s="5" t="str">
        <f t="shared" si="41"/>
        <v/>
      </c>
      <c r="AC225" s="5" t="str">
        <f t="shared" si="42"/>
        <v/>
      </c>
      <c r="AD225" s="7"/>
      <c r="AG225" s="5" t="str">
        <f t="shared" si="43"/>
        <v>＠</v>
      </c>
      <c r="AH225" s="5">
        <f>IF(AG225="＠",0,IF(COUNTIF($AG$10:AG225,AG225)&gt;=2,0,1))</f>
        <v>0</v>
      </c>
      <c r="AI225" s="5" t="str">
        <f t="shared" si="44"/>
        <v>＠</v>
      </c>
      <c r="AJ225" s="5">
        <f>IF(AI225="＠",0,IF(COUNTIF($AI$10:AI225,AI225)&gt;=2,0,1))</f>
        <v>0</v>
      </c>
      <c r="AK225" s="5" t="str">
        <f t="shared" si="45"/>
        <v>＠</v>
      </c>
      <c r="AL225" s="5">
        <f>IF(AK225="＠",0,IF(COUNTIF($AK$10:AK225,AK225)&gt;=2,0,1))</f>
        <v>0</v>
      </c>
      <c r="AM225" s="5" t="str">
        <f t="shared" si="46"/>
        <v>＠</v>
      </c>
      <c r="AN225" s="5">
        <f>IF(AM225="＠",0,IF(COUNTIF($AM$10:AM225,AM225)&gt;=2,0,1))</f>
        <v>0</v>
      </c>
      <c r="AO225" s="11"/>
    </row>
    <row r="226" spans="1:41" ht="21.95" customHeight="1">
      <c r="A226" s="3">
        <f t="shared" si="47"/>
        <v>2</v>
      </c>
      <c r="B226" s="3" t="str">
        <f t="shared" si="36"/>
        <v/>
      </c>
      <c r="C226" s="111">
        <v>217</v>
      </c>
      <c r="D226" s="104"/>
      <c r="E226" s="105"/>
      <c r="F226" s="106"/>
      <c r="G226" s="108"/>
      <c r="H226" s="108"/>
      <c r="I226" s="104"/>
      <c r="J226" s="109"/>
      <c r="K226" s="104"/>
      <c r="L226" s="104"/>
      <c r="M226" s="107"/>
      <c r="N226" s="104"/>
      <c r="O226" s="107"/>
      <c r="P226" s="107"/>
      <c r="Q226" s="108"/>
      <c r="R226" s="108"/>
      <c r="S226" s="108"/>
      <c r="T226" s="108"/>
      <c r="U226" s="7"/>
      <c r="V226" s="5" t="str">
        <f t="shared" si="37"/>
        <v/>
      </c>
      <c r="W226" s="5" t="str">
        <f t="shared" si="38"/>
        <v/>
      </c>
      <c r="X226" s="7"/>
      <c r="Y226" s="123" t="str">
        <f t="shared" si="39"/>
        <v/>
      </c>
      <c r="Z226" s="7"/>
      <c r="AA226" s="5" t="str">
        <f t="shared" si="40"/>
        <v/>
      </c>
      <c r="AB226" s="5" t="str">
        <f t="shared" si="41"/>
        <v/>
      </c>
      <c r="AC226" s="5" t="str">
        <f t="shared" si="42"/>
        <v/>
      </c>
      <c r="AD226" s="7"/>
      <c r="AG226" s="5" t="str">
        <f t="shared" si="43"/>
        <v>＠</v>
      </c>
      <c r="AH226" s="5">
        <f>IF(AG226="＠",0,IF(COUNTIF($AG$10:AG226,AG226)&gt;=2,0,1))</f>
        <v>0</v>
      </c>
      <c r="AI226" s="5" t="str">
        <f t="shared" si="44"/>
        <v>＠</v>
      </c>
      <c r="AJ226" s="5">
        <f>IF(AI226="＠",0,IF(COUNTIF($AI$10:AI226,AI226)&gt;=2,0,1))</f>
        <v>0</v>
      </c>
      <c r="AK226" s="5" t="str">
        <f t="shared" si="45"/>
        <v>＠</v>
      </c>
      <c r="AL226" s="5">
        <f>IF(AK226="＠",0,IF(COUNTIF($AK$10:AK226,AK226)&gt;=2,0,1))</f>
        <v>0</v>
      </c>
      <c r="AM226" s="5" t="str">
        <f t="shared" si="46"/>
        <v>＠</v>
      </c>
      <c r="AN226" s="5">
        <f>IF(AM226="＠",0,IF(COUNTIF($AM$10:AM226,AM226)&gt;=2,0,1))</f>
        <v>0</v>
      </c>
      <c r="AO226" s="11"/>
    </row>
    <row r="227" spans="1:41" ht="21.95" customHeight="1">
      <c r="A227" s="3">
        <f t="shared" si="47"/>
        <v>2</v>
      </c>
      <c r="B227" s="3" t="str">
        <f t="shared" si="36"/>
        <v/>
      </c>
      <c r="C227" s="111">
        <v>218</v>
      </c>
      <c r="D227" s="104"/>
      <c r="E227" s="105"/>
      <c r="F227" s="106"/>
      <c r="G227" s="108"/>
      <c r="H227" s="108"/>
      <c r="I227" s="104"/>
      <c r="J227" s="109"/>
      <c r="K227" s="104"/>
      <c r="L227" s="104"/>
      <c r="M227" s="107"/>
      <c r="N227" s="104"/>
      <c r="O227" s="107"/>
      <c r="P227" s="107"/>
      <c r="Q227" s="108"/>
      <c r="R227" s="108"/>
      <c r="S227" s="108"/>
      <c r="T227" s="108"/>
      <c r="U227" s="7"/>
      <c r="V227" s="5" t="str">
        <f t="shared" si="37"/>
        <v/>
      </c>
      <c r="W227" s="5" t="str">
        <f t="shared" si="38"/>
        <v/>
      </c>
      <c r="X227" s="7"/>
      <c r="Y227" s="123" t="str">
        <f t="shared" si="39"/>
        <v/>
      </c>
      <c r="Z227" s="7"/>
      <c r="AA227" s="5" t="str">
        <f t="shared" si="40"/>
        <v/>
      </c>
      <c r="AB227" s="5" t="str">
        <f t="shared" si="41"/>
        <v/>
      </c>
      <c r="AC227" s="5" t="str">
        <f t="shared" si="42"/>
        <v/>
      </c>
      <c r="AD227" s="7"/>
      <c r="AG227" s="5" t="str">
        <f t="shared" si="43"/>
        <v>＠</v>
      </c>
      <c r="AH227" s="5">
        <f>IF(AG227="＠",0,IF(COUNTIF($AG$10:AG227,AG227)&gt;=2,0,1))</f>
        <v>0</v>
      </c>
      <c r="AI227" s="5" t="str">
        <f t="shared" si="44"/>
        <v>＠</v>
      </c>
      <c r="AJ227" s="5">
        <f>IF(AI227="＠",0,IF(COUNTIF($AI$10:AI227,AI227)&gt;=2,0,1))</f>
        <v>0</v>
      </c>
      <c r="AK227" s="5" t="str">
        <f t="shared" si="45"/>
        <v>＠</v>
      </c>
      <c r="AL227" s="5">
        <f>IF(AK227="＠",0,IF(COUNTIF($AK$10:AK227,AK227)&gt;=2,0,1))</f>
        <v>0</v>
      </c>
      <c r="AM227" s="5" t="str">
        <f t="shared" si="46"/>
        <v>＠</v>
      </c>
      <c r="AN227" s="5">
        <f>IF(AM227="＠",0,IF(COUNTIF($AM$10:AM227,AM227)&gt;=2,0,1))</f>
        <v>0</v>
      </c>
      <c r="AO227" s="11"/>
    </row>
    <row r="228" spans="1:41" ht="21.95" customHeight="1">
      <c r="A228" s="3">
        <f t="shared" si="47"/>
        <v>2</v>
      </c>
      <c r="B228" s="3" t="str">
        <f t="shared" si="36"/>
        <v/>
      </c>
      <c r="C228" s="111">
        <v>219</v>
      </c>
      <c r="D228" s="104"/>
      <c r="E228" s="105"/>
      <c r="F228" s="106"/>
      <c r="G228" s="108"/>
      <c r="H228" s="108"/>
      <c r="I228" s="104"/>
      <c r="J228" s="109"/>
      <c r="K228" s="104"/>
      <c r="L228" s="104"/>
      <c r="M228" s="107"/>
      <c r="N228" s="104"/>
      <c r="O228" s="107"/>
      <c r="P228" s="107"/>
      <c r="Q228" s="108"/>
      <c r="R228" s="108"/>
      <c r="S228" s="108"/>
      <c r="T228" s="108"/>
      <c r="U228" s="7"/>
      <c r="V228" s="5" t="str">
        <f t="shared" si="37"/>
        <v/>
      </c>
      <c r="W228" s="5" t="str">
        <f t="shared" si="38"/>
        <v/>
      </c>
      <c r="X228" s="7"/>
      <c r="Y228" s="123" t="str">
        <f t="shared" si="39"/>
        <v/>
      </c>
      <c r="Z228" s="7"/>
      <c r="AA228" s="5" t="str">
        <f t="shared" si="40"/>
        <v/>
      </c>
      <c r="AB228" s="5" t="str">
        <f t="shared" si="41"/>
        <v/>
      </c>
      <c r="AC228" s="5" t="str">
        <f t="shared" si="42"/>
        <v/>
      </c>
      <c r="AD228" s="7"/>
      <c r="AG228" s="5" t="str">
        <f t="shared" si="43"/>
        <v>＠</v>
      </c>
      <c r="AH228" s="5">
        <f>IF(AG228="＠",0,IF(COUNTIF($AG$10:AG228,AG228)&gt;=2,0,1))</f>
        <v>0</v>
      </c>
      <c r="AI228" s="5" t="str">
        <f t="shared" si="44"/>
        <v>＠</v>
      </c>
      <c r="AJ228" s="5">
        <f>IF(AI228="＠",0,IF(COUNTIF($AI$10:AI228,AI228)&gt;=2,0,1))</f>
        <v>0</v>
      </c>
      <c r="AK228" s="5" t="str">
        <f t="shared" si="45"/>
        <v>＠</v>
      </c>
      <c r="AL228" s="5">
        <f>IF(AK228="＠",0,IF(COUNTIF($AK$10:AK228,AK228)&gt;=2,0,1))</f>
        <v>0</v>
      </c>
      <c r="AM228" s="5" t="str">
        <f t="shared" si="46"/>
        <v>＠</v>
      </c>
      <c r="AN228" s="5">
        <f>IF(AM228="＠",0,IF(COUNTIF($AM$10:AM228,AM228)&gt;=2,0,1))</f>
        <v>0</v>
      </c>
      <c r="AO228" s="11"/>
    </row>
    <row r="229" spans="1:41" ht="21.95" customHeight="1">
      <c r="A229" s="3">
        <f t="shared" si="47"/>
        <v>2</v>
      </c>
      <c r="B229" s="3" t="str">
        <f t="shared" si="36"/>
        <v/>
      </c>
      <c r="C229" s="111">
        <v>220</v>
      </c>
      <c r="D229" s="104"/>
      <c r="E229" s="105"/>
      <c r="F229" s="106"/>
      <c r="G229" s="108"/>
      <c r="H229" s="108"/>
      <c r="I229" s="104"/>
      <c r="J229" s="109"/>
      <c r="K229" s="104"/>
      <c r="L229" s="104"/>
      <c r="M229" s="107"/>
      <c r="N229" s="104"/>
      <c r="O229" s="107"/>
      <c r="P229" s="107"/>
      <c r="Q229" s="108"/>
      <c r="R229" s="108"/>
      <c r="S229" s="108"/>
      <c r="T229" s="108"/>
      <c r="U229" s="7"/>
      <c r="V229" s="5" t="str">
        <f t="shared" si="37"/>
        <v/>
      </c>
      <c r="W229" s="5" t="str">
        <f t="shared" si="38"/>
        <v/>
      </c>
      <c r="X229" s="7"/>
      <c r="Y229" s="123" t="str">
        <f t="shared" si="39"/>
        <v/>
      </c>
      <c r="Z229" s="7"/>
      <c r="AA229" s="5" t="str">
        <f t="shared" si="40"/>
        <v/>
      </c>
      <c r="AB229" s="5" t="str">
        <f t="shared" si="41"/>
        <v/>
      </c>
      <c r="AC229" s="5" t="str">
        <f t="shared" si="42"/>
        <v/>
      </c>
      <c r="AD229" s="7"/>
      <c r="AG229" s="5" t="str">
        <f t="shared" si="43"/>
        <v>＠</v>
      </c>
      <c r="AH229" s="5">
        <f>IF(AG229="＠",0,IF(COUNTIF($AG$10:AG229,AG229)&gt;=2,0,1))</f>
        <v>0</v>
      </c>
      <c r="AI229" s="5" t="str">
        <f t="shared" si="44"/>
        <v>＠</v>
      </c>
      <c r="AJ229" s="5">
        <f>IF(AI229="＠",0,IF(COUNTIF($AI$10:AI229,AI229)&gt;=2,0,1))</f>
        <v>0</v>
      </c>
      <c r="AK229" s="5" t="str">
        <f t="shared" si="45"/>
        <v>＠</v>
      </c>
      <c r="AL229" s="5">
        <f>IF(AK229="＠",0,IF(COUNTIF($AK$10:AK229,AK229)&gt;=2,0,1))</f>
        <v>0</v>
      </c>
      <c r="AM229" s="5" t="str">
        <f t="shared" si="46"/>
        <v>＠</v>
      </c>
      <c r="AN229" s="5">
        <f>IF(AM229="＠",0,IF(COUNTIF($AM$10:AM229,AM229)&gt;=2,0,1))</f>
        <v>0</v>
      </c>
      <c r="AO229" s="11"/>
    </row>
    <row r="230" spans="1:41" ht="21.95" customHeight="1">
      <c r="A230" s="3">
        <f t="shared" si="47"/>
        <v>2</v>
      </c>
      <c r="B230" s="3" t="str">
        <f t="shared" si="36"/>
        <v/>
      </c>
      <c r="C230" s="111">
        <v>221</v>
      </c>
      <c r="D230" s="104"/>
      <c r="E230" s="105"/>
      <c r="F230" s="106"/>
      <c r="G230" s="108"/>
      <c r="H230" s="108"/>
      <c r="I230" s="104"/>
      <c r="J230" s="109"/>
      <c r="K230" s="104"/>
      <c r="L230" s="104"/>
      <c r="M230" s="107"/>
      <c r="N230" s="104"/>
      <c r="O230" s="107"/>
      <c r="P230" s="107"/>
      <c r="Q230" s="108"/>
      <c r="R230" s="108"/>
      <c r="S230" s="108"/>
      <c r="T230" s="108"/>
      <c r="U230" s="7"/>
      <c r="V230" s="5" t="str">
        <f t="shared" si="37"/>
        <v/>
      </c>
      <c r="W230" s="5" t="str">
        <f t="shared" si="38"/>
        <v/>
      </c>
      <c r="X230" s="7"/>
      <c r="Y230" s="123" t="str">
        <f t="shared" si="39"/>
        <v/>
      </c>
      <c r="Z230" s="7"/>
      <c r="AA230" s="5" t="str">
        <f t="shared" si="40"/>
        <v/>
      </c>
      <c r="AB230" s="5" t="str">
        <f t="shared" si="41"/>
        <v/>
      </c>
      <c r="AC230" s="5" t="str">
        <f t="shared" si="42"/>
        <v/>
      </c>
      <c r="AD230" s="7"/>
      <c r="AG230" s="5" t="str">
        <f t="shared" si="43"/>
        <v>＠</v>
      </c>
      <c r="AH230" s="5">
        <f>IF(AG230="＠",0,IF(COUNTIF($AG$10:AG230,AG230)&gt;=2,0,1))</f>
        <v>0</v>
      </c>
      <c r="AI230" s="5" t="str">
        <f t="shared" si="44"/>
        <v>＠</v>
      </c>
      <c r="AJ230" s="5">
        <f>IF(AI230="＠",0,IF(COUNTIF($AI$10:AI230,AI230)&gt;=2,0,1))</f>
        <v>0</v>
      </c>
      <c r="AK230" s="5" t="str">
        <f t="shared" si="45"/>
        <v>＠</v>
      </c>
      <c r="AL230" s="5">
        <f>IF(AK230="＠",0,IF(COUNTIF($AK$10:AK230,AK230)&gt;=2,0,1))</f>
        <v>0</v>
      </c>
      <c r="AM230" s="5" t="str">
        <f t="shared" si="46"/>
        <v>＠</v>
      </c>
      <c r="AN230" s="5">
        <f>IF(AM230="＠",0,IF(COUNTIF($AM$10:AM230,AM230)&gt;=2,0,1))</f>
        <v>0</v>
      </c>
      <c r="AO230" s="11"/>
    </row>
    <row r="231" spans="1:41" ht="21.95" customHeight="1">
      <c r="A231" s="3">
        <f t="shared" si="47"/>
        <v>2</v>
      </c>
      <c r="B231" s="3" t="str">
        <f t="shared" si="36"/>
        <v/>
      </c>
      <c r="C231" s="111">
        <v>222</v>
      </c>
      <c r="D231" s="104"/>
      <c r="E231" s="105"/>
      <c r="F231" s="106"/>
      <c r="G231" s="108"/>
      <c r="H231" s="108"/>
      <c r="I231" s="104"/>
      <c r="J231" s="109"/>
      <c r="K231" s="104"/>
      <c r="L231" s="104"/>
      <c r="M231" s="107"/>
      <c r="N231" s="104"/>
      <c r="O231" s="107"/>
      <c r="P231" s="107"/>
      <c r="Q231" s="108"/>
      <c r="R231" s="108"/>
      <c r="S231" s="108"/>
      <c r="T231" s="108"/>
      <c r="U231" s="7"/>
      <c r="V231" s="5" t="str">
        <f t="shared" si="37"/>
        <v/>
      </c>
      <c r="W231" s="5" t="str">
        <f t="shared" si="38"/>
        <v/>
      </c>
      <c r="X231" s="7"/>
      <c r="Y231" s="123" t="str">
        <f t="shared" si="39"/>
        <v/>
      </c>
      <c r="Z231" s="7"/>
      <c r="AA231" s="5" t="str">
        <f t="shared" si="40"/>
        <v/>
      </c>
      <c r="AB231" s="5" t="str">
        <f t="shared" si="41"/>
        <v/>
      </c>
      <c r="AC231" s="5" t="str">
        <f t="shared" si="42"/>
        <v/>
      </c>
      <c r="AD231" s="7"/>
      <c r="AG231" s="5" t="str">
        <f t="shared" si="43"/>
        <v>＠</v>
      </c>
      <c r="AH231" s="5">
        <f>IF(AG231="＠",0,IF(COUNTIF($AG$10:AG231,AG231)&gt;=2,0,1))</f>
        <v>0</v>
      </c>
      <c r="AI231" s="5" t="str">
        <f t="shared" si="44"/>
        <v>＠</v>
      </c>
      <c r="AJ231" s="5">
        <f>IF(AI231="＠",0,IF(COUNTIF($AI$10:AI231,AI231)&gt;=2,0,1))</f>
        <v>0</v>
      </c>
      <c r="AK231" s="5" t="str">
        <f t="shared" si="45"/>
        <v>＠</v>
      </c>
      <c r="AL231" s="5">
        <f>IF(AK231="＠",0,IF(COUNTIF($AK$10:AK231,AK231)&gt;=2,0,1))</f>
        <v>0</v>
      </c>
      <c r="AM231" s="5" t="str">
        <f t="shared" si="46"/>
        <v>＠</v>
      </c>
      <c r="AN231" s="5">
        <f>IF(AM231="＠",0,IF(COUNTIF($AM$10:AM231,AM231)&gt;=2,0,1))</f>
        <v>0</v>
      </c>
      <c r="AO231" s="11"/>
    </row>
    <row r="232" spans="1:41" ht="21.95" customHeight="1">
      <c r="A232" s="3">
        <f t="shared" si="47"/>
        <v>2</v>
      </c>
      <c r="B232" s="3" t="str">
        <f t="shared" si="36"/>
        <v/>
      </c>
      <c r="C232" s="111">
        <v>223</v>
      </c>
      <c r="D232" s="104"/>
      <c r="E232" s="105"/>
      <c r="F232" s="106"/>
      <c r="G232" s="108"/>
      <c r="H232" s="108"/>
      <c r="I232" s="104"/>
      <c r="J232" s="109"/>
      <c r="K232" s="104"/>
      <c r="L232" s="104"/>
      <c r="M232" s="107"/>
      <c r="N232" s="104"/>
      <c r="O232" s="107"/>
      <c r="P232" s="107"/>
      <c r="Q232" s="108"/>
      <c r="R232" s="108"/>
      <c r="S232" s="108"/>
      <c r="T232" s="108"/>
      <c r="U232" s="7"/>
      <c r="V232" s="5" t="str">
        <f t="shared" si="37"/>
        <v/>
      </c>
      <c r="W232" s="5" t="str">
        <f t="shared" si="38"/>
        <v/>
      </c>
      <c r="X232" s="7"/>
      <c r="Y232" s="123" t="str">
        <f t="shared" si="39"/>
        <v/>
      </c>
      <c r="Z232" s="7"/>
      <c r="AA232" s="5" t="str">
        <f t="shared" si="40"/>
        <v/>
      </c>
      <c r="AB232" s="5" t="str">
        <f t="shared" si="41"/>
        <v/>
      </c>
      <c r="AC232" s="5" t="str">
        <f t="shared" si="42"/>
        <v/>
      </c>
      <c r="AD232" s="7"/>
      <c r="AG232" s="5" t="str">
        <f t="shared" si="43"/>
        <v>＠</v>
      </c>
      <c r="AH232" s="5">
        <f>IF(AG232="＠",0,IF(COUNTIF($AG$10:AG232,AG232)&gt;=2,0,1))</f>
        <v>0</v>
      </c>
      <c r="AI232" s="5" t="str">
        <f t="shared" si="44"/>
        <v>＠</v>
      </c>
      <c r="AJ232" s="5">
        <f>IF(AI232="＠",0,IF(COUNTIF($AI$10:AI232,AI232)&gt;=2,0,1))</f>
        <v>0</v>
      </c>
      <c r="AK232" s="5" t="str">
        <f t="shared" si="45"/>
        <v>＠</v>
      </c>
      <c r="AL232" s="5">
        <f>IF(AK232="＠",0,IF(COUNTIF($AK$10:AK232,AK232)&gt;=2,0,1))</f>
        <v>0</v>
      </c>
      <c r="AM232" s="5" t="str">
        <f t="shared" si="46"/>
        <v>＠</v>
      </c>
      <c r="AN232" s="5">
        <f>IF(AM232="＠",0,IF(COUNTIF($AM$10:AM232,AM232)&gt;=2,0,1))</f>
        <v>0</v>
      </c>
      <c r="AO232" s="11"/>
    </row>
    <row r="233" spans="1:41" ht="21.95" customHeight="1">
      <c r="A233" s="3">
        <f t="shared" si="47"/>
        <v>2</v>
      </c>
      <c r="B233" s="3" t="str">
        <f t="shared" si="36"/>
        <v/>
      </c>
      <c r="C233" s="111">
        <v>224</v>
      </c>
      <c r="D233" s="104"/>
      <c r="E233" s="105"/>
      <c r="F233" s="106"/>
      <c r="G233" s="108"/>
      <c r="H233" s="108"/>
      <c r="I233" s="104"/>
      <c r="J233" s="109"/>
      <c r="K233" s="104"/>
      <c r="L233" s="104"/>
      <c r="M233" s="107"/>
      <c r="N233" s="104"/>
      <c r="O233" s="107"/>
      <c r="P233" s="107"/>
      <c r="Q233" s="108"/>
      <c r="R233" s="108"/>
      <c r="S233" s="108"/>
      <c r="T233" s="108"/>
      <c r="U233" s="7"/>
      <c r="V233" s="5" t="str">
        <f t="shared" si="37"/>
        <v/>
      </c>
      <c r="W233" s="5" t="str">
        <f t="shared" si="38"/>
        <v/>
      </c>
      <c r="X233" s="7"/>
      <c r="Y233" s="123" t="str">
        <f t="shared" si="39"/>
        <v/>
      </c>
      <c r="Z233" s="7"/>
      <c r="AA233" s="5" t="str">
        <f t="shared" si="40"/>
        <v/>
      </c>
      <c r="AB233" s="5" t="str">
        <f t="shared" si="41"/>
        <v/>
      </c>
      <c r="AC233" s="5" t="str">
        <f t="shared" si="42"/>
        <v/>
      </c>
      <c r="AD233" s="7"/>
      <c r="AG233" s="5" t="str">
        <f t="shared" si="43"/>
        <v>＠</v>
      </c>
      <c r="AH233" s="5">
        <f>IF(AG233="＠",0,IF(COUNTIF($AG$10:AG233,AG233)&gt;=2,0,1))</f>
        <v>0</v>
      </c>
      <c r="AI233" s="5" t="str">
        <f t="shared" si="44"/>
        <v>＠</v>
      </c>
      <c r="AJ233" s="5">
        <f>IF(AI233="＠",0,IF(COUNTIF($AI$10:AI233,AI233)&gt;=2,0,1))</f>
        <v>0</v>
      </c>
      <c r="AK233" s="5" t="str">
        <f t="shared" si="45"/>
        <v>＠</v>
      </c>
      <c r="AL233" s="5">
        <f>IF(AK233="＠",0,IF(COUNTIF($AK$10:AK233,AK233)&gt;=2,0,1))</f>
        <v>0</v>
      </c>
      <c r="AM233" s="5" t="str">
        <f t="shared" si="46"/>
        <v>＠</v>
      </c>
      <c r="AN233" s="5">
        <f>IF(AM233="＠",0,IF(COUNTIF($AM$10:AM233,AM233)&gt;=2,0,1))</f>
        <v>0</v>
      </c>
      <c r="AO233" s="11"/>
    </row>
    <row r="234" spans="1:41" ht="21.95" customHeight="1">
      <c r="A234" s="3">
        <f t="shared" si="47"/>
        <v>2</v>
      </c>
      <c r="B234" s="3" t="str">
        <f t="shared" si="36"/>
        <v/>
      </c>
      <c r="C234" s="111">
        <v>225</v>
      </c>
      <c r="D234" s="104"/>
      <c r="E234" s="105"/>
      <c r="F234" s="106"/>
      <c r="G234" s="108"/>
      <c r="H234" s="108"/>
      <c r="I234" s="104"/>
      <c r="J234" s="109"/>
      <c r="K234" s="104"/>
      <c r="L234" s="104"/>
      <c r="M234" s="107"/>
      <c r="N234" s="104"/>
      <c r="O234" s="107"/>
      <c r="P234" s="107"/>
      <c r="Q234" s="108"/>
      <c r="R234" s="108"/>
      <c r="S234" s="108"/>
      <c r="T234" s="108"/>
      <c r="U234" s="7"/>
      <c r="V234" s="5" t="str">
        <f t="shared" si="37"/>
        <v/>
      </c>
      <c r="W234" s="5" t="str">
        <f t="shared" si="38"/>
        <v/>
      </c>
      <c r="X234" s="7"/>
      <c r="Y234" s="123" t="str">
        <f t="shared" si="39"/>
        <v/>
      </c>
      <c r="Z234" s="7"/>
      <c r="AA234" s="5" t="str">
        <f t="shared" si="40"/>
        <v/>
      </c>
      <c r="AB234" s="5" t="str">
        <f t="shared" si="41"/>
        <v/>
      </c>
      <c r="AC234" s="5" t="str">
        <f t="shared" si="42"/>
        <v/>
      </c>
      <c r="AD234" s="7"/>
      <c r="AG234" s="5" t="str">
        <f t="shared" si="43"/>
        <v>＠</v>
      </c>
      <c r="AH234" s="5">
        <f>IF(AG234="＠",0,IF(COUNTIF($AG$10:AG234,AG234)&gt;=2,0,1))</f>
        <v>0</v>
      </c>
      <c r="AI234" s="5" t="str">
        <f t="shared" si="44"/>
        <v>＠</v>
      </c>
      <c r="AJ234" s="5">
        <f>IF(AI234="＠",0,IF(COUNTIF($AI$10:AI234,AI234)&gt;=2,0,1))</f>
        <v>0</v>
      </c>
      <c r="AK234" s="5" t="str">
        <f t="shared" si="45"/>
        <v>＠</v>
      </c>
      <c r="AL234" s="5">
        <f>IF(AK234="＠",0,IF(COUNTIF($AK$10:AK234,AK234)&gt;=2,0,1))</f>
        <v>0</v>
      </c>
      <c r="AM234" s="5" t="str">
        <f t="shared" si="46"/>
        <v>＠</v>
      </c>
      <c r="AN234" s="5">
        <f>IF(AM234="＠",0,IF(COUNTIF($AM$10:AM234,AM234)&gt;=2,0,1))</f>
        <v>0</v>
      </c>
      <c r="AO234" s="11"/>
    </row>
    <row r="235" spans="1:41" ht="21.95" customHeight="1">
      <c r="A235" s="3">
        <f t="shared" si="47"/>
        <v>2</v>
      </c>
      <c r="B235" s="3" t="str">
        <f t="shared" si="36"/>
        <v/>
      </c>
      <c r="C235" s="111">
        <v>226</v>
      </c>
      <c r="D235" s="104"/>
      <c r="E235" s="105"/>
      <c r="F235" s="106"/>
      <c r="G235" s="108"/>
      <c r="H235" s="108"/>
      <c r="I235" s="104"/>
      <c r="J235" s="109"/>
      <c r="K235" s="104"/>
      <c r="L235" s="104"/>
      <c r="M235" s="107"/>
      <c r="N235" s="104"/>
      <c r="O235" s="107"/>
      <c r="P235" s="107"/>
      <c r="Q235" s="108"/>
      <c r="R235" s="108"/>
      <c r="S235" s="108"/>
      <c r="T235" s="108"/>
      <c r="U235" s="7"/>
      <c r="V235" s="5" t="str">
        <f t="shared" si="37"/>
        <v/>
      </c>
      <c r="W235" s="5" t="str">
        <f t="shared" si="38"/>
        <v/>
      </c>
      <c r="X235" s="7"/>
      <c r="Y235" s="123" t="str">
        <f t="shared" si="39"/>
        <v/>
      </c>
      <c r="Z235" s="7"/>
      <c r="AA235" s="5" t="str">
        <f t="shared" si="40"/>
        <v/>
      </c>
      <c r="AB235" s="5" t="str">
        <f t="shared" si="41"/>
        <v/>
      </c>
      <c r="AC235" s="5" t="str">
        <f t="shared" si="42"/>
        <v/>
      </c>
      <c r="AD235" s="7"/>
      <c r="AG235" s="5" t="str">
        <f t="shared" si="43"/>
        <v>＠</v>
      </c>
      <c r="AH235" s="5">
        <f>IF(AG235="＠",0,IF(COUNTIF($AG$10:AG235,AG235)&gt;=2,0,1))</f>
        <v>0</v>
      </c>
      <c r="AI235" s="5" t="str">
        <f t="shared" si="44"/>
        <v>＠</v>
      </c>
      <c r="AJ235" s="5">
        <f>IF(AI235="＠",0,IF(COUNTIF($AI$10:AI235,AI235)&gt;=2,0,1))</f>
        <v>0</v>
      </c>
      <c r="AK235" s="5" t="str">
        <f t="shared" si="45"/>
        <v>＠</v>
      </c>
      <c r="AL235" s="5">
        <f>IF(AK235="＠",0,IF(COUNTIF($AK$10:AK235,AK235)&gt;=2,0,1))</f>
        <v>0</v>
      </c>
      <c r="AM235" s="5" t="str">
        <f t="shared" si="46"/>
        <v>＠</v>
      </c>
      <c r="AN235" s="5">
        <f>IF(AM235="＠",0,IF(COUNTIF($AM$10:AM235,AM235)&gt;=2,0,1))</f>
        <v>0</v>
      </c>
      <c r="AO235" s="11"/>
    </row>
    <row r="236" spans="1:41" ht="21.95" customHeight="1">
      <c r="A236" s="3">
        <f t="shared" si="47"/>
        <v>2</v>
      </c>
      <c r="B236" s="3" t="str">
        <f t="shared" si="36"/>
        <v/>
      </c>
      <c r="C236" s="111">
        <v>227</v>
      </c>
      <c r="D236" s="104"/>
      <c r="E236" s="105"/>
      <c r="F236" s="106"/>
      <c r="G236" s="108"/>
      <c r="H236" s="108"/>
      <c r="I236" s="104"/>
      <c r="J236" s="109"/>
      <c r="K236" s="104"/>
      <c r="L236" s="104"/>
      <c r="M236" s="107"/>
      <c r="N236" s="104"/>
      <c r="O236" s="107"/>
      <c r="P236" s="107"/>
      <c r="Q236" s="108"/>
      <c r="R236" s="108"/>
      <c r="S236" s="108"/>
      <c r="T236" s="108"/>
      <c r="U236" s="7"/>
      <c r="V236" s="5" t="str">
        <f t="shared" si="37"/>
        <v/>
      </c>
      <c r="W236" s="5" t="str">
        <f t="shared" si="38"/>
        <v/>
      </c>
      <c r="X236" s="7"/>
      <c r="Y236" s="123" t="str">
        <f t="shared" si="39"/>
        <v/>
      </c>
      <c r="Z236" s="7"/>
      <c r="AA236" s="5" t="str">
        <f t="shared" si="40"/>
        <v/>
      </c>
      <c r="AB236" s="5" t="str">
        <f t="shared" si="41"/>
        <v/>
      </c>
      <c r="AC236" s="5" t="str">
        <f t="shared" si="42"/>
        <v/>
      </c>
      <c r="AD236" s="7"/>
      <c r="AG236" s="5" t="str">
        <f t="shared" si="43"/>
        <v>＠</v>
      </c>
      <c r="AH236" s="5">
        <f>IF(AG236="＠",0,IF(COUNTIF($AG$10:AG236,AG236)&gt;=2,0,1))</f>
        <v>0</v>
      </c>
      <c r="AI236" s="5" t="str">
        <f t="shared" si="44"/>
        <v>＠</v>
      </c>
      <c r="AJ236" s="5">
        <f>IF(AI236="＠",0,IF(COUNTIF($AI$10:AI236,AI236)&gt;=2,0,1))</f>
        <v>0</v>
      </c>
      <c r="AK236" s="5" t="str">
        <f t="shared" si="45"/>
        <v>＠</v>
      </c>
      <c r="AL236" s="5">
        <f>IF(AK236="＠",0,IF(COUNTIF($AK$10:AK236,AK236)&gt;=2,0,1))</f>
        <v>0</v>
      </c>
      <c r="AM236" s="5" t="str">
        <f t="shared" si="46"/>
        <v>＠</v>
      </c>
      <c r="AN236" s="5">
        <f>IF(AM236="＠",0,IF(COUNTIF($AM$10:AM236,AM236)&gt;=2,0,1))</f>
        <v>0</v>
      </c>
      <c r="AO236" s="11"/>
    </row>
    <row r="237" spans="1:41" ht="21.95" customHeight="1">
      <c r="A237" s="3">
        <f t="shared" si="47"/>
        <v>2</v>
      </c>
      <c r="B237" s="3" t="str">
        <f t="shared" si="36"/>
        <v/>
      </c>
      <c r="C237" s="111">
        <v>228</v>
      </c>
      <c r="D237" s="104"/>
      <c r="E237" s="105"/>
      <c r="F237" s="106"/>
      <c r="G237" s="108"/>
      <c r="H237" s="108"/>
      <c r="I237" s="104"/>
      <c r="J237" s="109"/>
      <c r="K237" s="104"/>
      <c r="L237" s="104"/>
      <c r="M237" s="107"/>
      <c r="N237" s="104"/>
      <c r="O237" s="107"/>
      <c r="P237" s="107"/>
      <c r="Q237" s="108"/>
      <c r="R237" s="108"/>
      <c r="S237" s="108"/>
      <c r="T237" s="108"/>
      <c r="U237" s="7"/>
      <c r="V237" s="5" t="str">
        <f t="shared" si="37"/>
        <v/>
      </c>
      <c r="W237" s="5" t="str">
        <f t="shared" si="38"/>
        <v/>
      </c>
      <c r="X237" s="7"/>
      <c r="Y237" s="123" t="str">
        <f t="shared" si="39"/>
        <v/>
      </c>
      <c r="Z237" s="7"/>
      <c r="AA237" s="5" t="str">
        <f t="shared" si="40"/>
        <v/>
      </c>
      <c r="AB237" s="5" t="str">
        <f t="shared" si="41"/>
        <v/>
      </c>
      <c r="AC237" s="5" t="str">
        <f t="shared" si="42"/>
        <v/>
      </c>
      <c r="AD237" s="7"/>
      <c r="AG237" s="5" t="str">
        <f t="shared" si="43"/>
        <v>＠</v>
      </c>
      <c r="AH237" s="5">
        <f>IF(AG237="＠",0,IF(COUNTIF($AG$10:AG237,AG237)&gt;=2,0,1))</f>
        <v>0</v>
      </c>
      <c r="AI237" s="5" t="str">
        <f t="shared" si="44"/>
        <v>＠</v>
      </c>
      <c r="AJ237" s="5">
        <f>IF(AI237="＠",0,IF(COUNTIF($AI$10:AI237,AI237)&gt;=2,0,1))</f>
        <v>0</v>
      </c>
      <c r="AK237" s="5" t="str">
        <f t="shared" si="45"/>
        <v>＠</v>
      </c>
      <c r="AL237" s="5">
        <f>IF(AK237="＠",0,IF(COUNTIF($AK$10:AK237,AK237)&gt;=2,0,1))</f>
        <v>0</v>
      </c>
      <c r="AM237" s="5" t="str">
        <f t="shared" si="46"/>
        <v>＠</v>
      </c>
      <c r="AN237" s="5">
        <f>IF(AM237="＠",0,IF(COUNTIF($AM$10:AM237,AM237)&gt;=2,0,1))</f>
        <v>0</v>
      </c>
      <c r="AO237" s="11"/>
    </row>
    <row r="238" spans="1:41" ht="21.95" customHeight="1">
      <c r="A238" s="3">
        <f t="shared" si="47"/>
        <v>2</v>
      </c>
      <c r="B238" s="3" t="str">
        <f t="shared" si="36"/>
        <v/>
      </c>
      <c r="C238" s="111">
        <v>229</v>
      </c>
      <c r="D238" s="104"/>
      <c r="E238" s="105"/>
      <c r="F238" s="106"/>
      <c r="G238" s="108"/>
      <c r="H238" s="108"/>
      <c r="I238" s="104"/>
      <c r="J238" s="109"/>
      <c r="K238" s="104"/>
      <c r="L238" s="104"/>
      <c r="M238" s="107"/>
      <c r="N238" s="104"/>
      <c r="O238" s="107"/>
      <c r="P238" s="107"/>
      <c r="Q238" s="108"/>
      <c r="R238" s="108"/>
      <c r="S238" s="108"/>
      <c r="T238" s="108"/>
      <c r="U238" s="7"/>
      <c r="V238" s="5" t="str">
        <f t="shared" si="37"/>
        <v/>
      </c>
      <c r="W238" s="5" t="str">
        <f t="shared" si="38"/>
        <v/>
      </c>
      <c r="X238" s="7"/>
      <c r="Y238" s="123" t="str">
        <f t="shared" si="39"/>
        <v/>
      </c>
      <c r="Z238" s="7"/>
      <c r="AA238" s="5" t="str">
        <f t="shared" si="40"/>
        <v/>
      </c>
      <c r="AB238" s="5" t="str">
        <f t="shared" si="41"/>
        <v/>
      </c>
      <c r="AC238" s="5" t="str">
        <f t="shared" si="42"/>
        <v/>
      </c>
      <c r="AD238" s="7"/>
      <c r="AG238" s="5" t="str">
        <f t="shared" si="43"/>
        <v>＠</v>
      </c>
      <c r="AH238" s="5">
        <f>IF(AG238="＠",0,IF(COUNTIF($AG$10:AG238,AG238)&gt;=2,0,1))</f>
        <v>0</v>
      </c>
      <c r="AI238" s="5" t="str">
        <f t="shared" si="44"/>
        <v>＠</v>
      </c>
      <c r="AJ238" s="5">
        <f>IF(AI238="＠",0,IF(COUNTIF($AI$10:AI238,AI238)&gt;=2,0,1))</f>
        <v>0</v>
      </c>
      <c r="AK238" s="5" t="str">
        <f t="shared" si="45"/>
        <v>＠</v>
      </c>
      <c r="AL238" s="5">
        <f>IF(AK238="＠",0,IF(COUNTIF($AK$10:AK238,AK238)&gt;=2,0,1))</f>
        <v>0</v>
      </c>
      <c r="AM238" s="5" t="str">
        <f t="shared" si="46"/>
        <v>＠</v>
      </c>
      <c r="AN238" s="5">
        <f>IF(AM238="＠",0,IF(COUNTIF($AM$10:AM238,AM238)&gt;=2,0,1))</f>
        <v>0</v>
      </c>
      <c r="AO238" s="11"/>
    </row>
    <row r="239" spans="1:41" ht="21.95" customHeight="1">
      <c r="A239" s="3">
        <f t="shared" si="47"/>
        <v>2</v>
      </c>
      <c r="B239" s="3" t="str">
        <f t="shared" si="36"/>
        <v/>
      </c>
      <c r="C239" s="111">
        <v>230</v>
      </c>
      <c r="D239" s="104"/>
      <c r="E239" s="105"/>
      <c r="F239" s="106"/>
      <c r="G239" s="108"/>
      <c r="H239" s="108"/>
      <c r="I239" s="104"/>
      <c r="J239" s="109"/>
      <c r="K239" s="104"/>
      <c r="L239" s="104"/>
      <c r="M239" s="107"/>
      <c r="N239" s="104"/>
      <c r="O239" s="107"/>
      <c r="P239" s="107"/>
      <c r="Q239" s="108"/>
      <c r="R239" s="108"/>
      <c r="S239" s="108"/>
      <c r="T239" s="108"/>
      <c r="U239" s="7"/>
      <c r="V239" s="5" t="str">
        <f t="shared" si="37"/>
        <v/>
      </c>
      <c r="W239" s="5" t="str">
        <f t="shared" si="38"/>
        <v/>
      </c>
      <c r="X239" s="7"/>
      <c r="Y239" s="123" t="str">
        <f t="shared" si="39"/>
        <v/>
      </c>
      <c r="Z239" s="7"/>
      <c r="AA239" s="5" t="str">
        <f t="shared" si="40"/>
        <v/>
      </c>
      <c r="AB239" s="5" t="str">
        <f t="shared" si="41"/>
        <v/>
      </c>
      <c r="AC239" s="5" t="str">
        <f t="shared" si="42"/>
        <v/>
      </c>
      <c r="AD239" s="7"/>
      <c r="AG239" s="5" t="str">
        <f t="shared" si="43"/>
        <v>＠</v>
      </c>
      <c r="AH239" s="5">
        <f>IF(AG239="＠",0,IF(COUNTIF($AG$10:AG239,AG239)&gt;=2,0,1))</f>
        <v>0</v>
      </c>
      <c r="AI239" s="5" t="str">
        <f t="shared" si="44"/>
        <v>＠</v>
      </c>
      <c r="AJ239" s="5">
        <f>IF(AI239="＠",0,IF(COUNTIF($AI$10:AI239,AI239)&gt;=2,0,1))</f>
        <v>0</v>
      </c>
      <c r="AK239" s="5" t="str">
        <f t="shared" si="45"/>
        <v>＠</v>
      </c>
      <c r="AL239" s="5">
        <f>IF(AK239="＠",0,IF(COUNTIF($AK$10:AK239,AK239)&gt;=2,0,1))</f>
        <v>0</v>
      </c>
      <c r="AM239" s="5" t="str">
        <f t="shared" si="46"/>
        <v>＠</v>
      </c>
      <c r="AN239" s="5">
        <f>IF(AM239="＠",0,IF(COUNTIF($AM$10:AM239,AM239)&gt;=2,0,1))</f>
        <v>0</v>
      </c>
      <c r="AO239" s="11"/>
    </row>
    <row r="240" spans="1:41" ht="21.95" customHeight="1">
      <c r="A240" s="3">
        <f t="shared" si="47"/>
        <v>2</v>
      </c>
      <c r="B240" s="3" t="str">
        <f t="shared" si="36"/>
        <v/>
      </c>
      <c r="C240" s="111">
        <v>231</v>
      </c>
      <c r="D240" s="104"/>
      <c r="E240" s="105"/>
      <c r="F240" s="106"/>
      <c r="G240" s="108"/>
      <c r="H240" s="108"/>
      <c r="I240" s="104"/>
      <c r="J240" s="109"/>
      <c r="K240" s="104"/>
      <c r="L240" s="104"/>
      <c r="M240" s="107"/>
      <c r="N240" s="104"/>
      <c r="O240" s="107"/>
      <c r="P240" s="107"/>
      <c r="Q240" s="108"/>
      <c r="R240" s="108"/>
      <c r="S240" s="108"/>
      <c r="T240" s="108"/>
      <c r="U240" s="7"/>
      <c r="V240" s="5" t="str">
        <f t="shared" si="37"/>
        <v/>
      </c>
      <c r="W240" s="5" t="str">
        <f t="shared" si="38"/>
        <v/>
      </c>
      <c r="X240" s="7"/>
      <c r="Y240" s="123" t="str">
        <f t="shared" si="39"/>
        <v/>
      </c>
      <c r="Z240" s="7"/>
      <c r="AA240" s="5" t="str">
        <f t="shared" si="40"/>
        <v/>
      </c>
      <c r="AB240" s="5" t="str">
        <f t="shared" si="41"/>
        <v/>
      </c>
      <c r="AC240" s="5" t="str">
        <f t="shared" si="42"/>
        <v/>
      </c>
      <c r="AD240" s="7"/>
      <c r="AG240" s="5" t="str">
        <f t="shared" si="43"/>
        <v>＠</v>
      </c>
      <c r="AH240" s="5">
        <f>IF(AG240="＠",0,IF(COUNTIF($AG$10:AG240,AG240)&gt;=2,0,1))</f>
        <v>0</v>
      </c>
      <c r="AI240" s="5" t="str">
        <f t="shared" si="44"/>
        <v>＠</v>
      </c>
      <c r="AJ240" s="5">
        <f>IF(AI240="＠",0,IF(COUNTIF($AI$10:AI240,AI240)&gt;=2,0,1))</f>
        <v>0</v>
      </c>
      <c r="AK240" s="5" t="str">
        <f t="shared" si="45"/>
        <v>＠</v>
      </c>
      <c r="AL240" s="5">
        <f>IF(AK240="＠",0,IF(COUNTIF($AK$10:AK240,AK240)&gt;=2,0,1))</f>
        <v>0</v>
      </c>
      <c r="AM240" s="5" t="str">
        <f t="shared" si="46"/>
        <v>＠</v>
      </c>
      <c r="AN240" s="5">
        <f>IF(AM240="＠",0,IF(COUNTIF($AM$10:AM240,AM240)&gt;=2,0,1))</f>
        <v>0</v>
      </c>
      <c r="AO240" s="11"/>
    </row>
    <row r="241" spans="1:41" ht="21.95" customHeight="1">
      <c r="A241" s="3">
        <f t="shared" si="47"/>
        <v>2</v>
      </c>
      <c r="B241" s="3" t="str">
        <f t="shared" si="36"/>
        <v/>
      </c>
      <c r="C241" s="111">
        <v>232</v>
      </c>
      <c r="D241" s="104"/>
      <c r="E241" s="105"/>
      <c r="F241" s="106"/>
      <c r="G241" s="108"/>
      <c r="H241" s="108"/>
      <c r="I241" s="104"/>
      <c r="J241" s="109"/>
      <c r="K241" s="104"/>
      <c r="L241" s="104"/>
      <c r="M241" s="107"/>
      <c r="N241" s="104"/>
      <c r="O241" s="107"/>
      <c r="P241" s="107"/>
      <c r="Q241" s="108"/>
      <c r="R241" s="108"/>
      <c r="S241" s="108"/>
      <c r="T241" s="108"/>
      <c r="U241" s="7"/>
      <c r="V241" s="5" t="str">
        <f t="shared" si="37"/>
        <v/>
      </c>
      <c r="W241" s="5" t="str">
        <f t="shared" si="38"/>
        <v/>
      </c>
      <c r="X241" s="7"/>
      <c r="Y241" s="123" t="str">
        <f t="shared" si="39"/>
        <v/>
      </c>
      <c r="Z241" s="7"/>
      <c r="AA241" s="5" t="str">
        <f t="shared" si="40"/>
        <v/>
      </c>
      <c r="AB241" s="5" t="str">
        <f t="shared" si="41"/>
        <v/>
      </c>
      <c r="AC241" s="5" t="str">
        <f t="shared" si="42"/>
        <v/>
      </c>
      <c r="AD241" s="7"/>
      <c r="AG241" s="5" t="str">
        <f t="shared" si="43"/>
        <v>＠</v>
      </c>
      <c r="AH241" s="5">
        <f>IF(AG241="＠",0,IF(COUNTIF($AG$10:AG241,AG241)&gt;=2,0,1))</f>
        <v>0</v>
      </c>
      <c r="AI241" s="5" t="str">
        <f t="shared" si="44"/>
        <v>＠</v>
      </c>
      <c r="AJ241" s="5">
        <f>IF(AI241="＠",0,IF(COUNTIF($AI$10:AI241,AI241)&gt;=2,0,1))</f>
        <v>0</v>
      </c>
      <c r="AK241" s="5" t="str">
        <f t="shared" si="45"/>
        <v>＠</v>
      </c>
      <c r="AL241" s="5">
        <f>IF(AK241="＠",0,IF(COUNTIF($AK$10:AK241,AK241)&gt;=2,0,1))</f>
        <v>0</v>
      </c>
      <c r="AM241" s="5" t="str">
        <f t="shared" si="46"/>
        <v>＠</v>
      </c>
      <c r="AN241" s="5">
        <f>IF(AM241="＠",0,IF(COUNTIF($AM$10:AM241,AM241)&gt;=2,0,1))</f>
        <v>0</v>
      </c>
      <c r="AO241" s="11"/>
    </row>
    <row r="242" spans="1:41" ht="21.95" customHeight="1">
      <c r="A242" s="3">
        <f t="shared" si="47"/>
        <v>2</v>
      </c>
      <c r="B242" s="3" t="str">
        <f t="shared" si="36"/>
        <v/>
      </c>
      <c r="C242" s="111">
        <v>233</v>
      </c>
      <c r="D242" s="104"/>
      <c r="E242" s="105"/>
      <c r="F242" s="106"/>
      <c r="G242" s="108"/>
      <c r="H242" s="108"/>
      <c r="I242" s="104"/>
      <c r="J242" s="109"/>
      <c r="K242" s="104"/>
      <c r="L242" s="104"/>
      <c r="M242" s="107"/>
      <c r="N242" s="104"/>
      <c r="O242" s="107"/>
      <c r="P242" s="107"/>
      <c r="Q242" s="108"/>
      <c r="R242" s="108"/>
      <c r="S242" s="108"/>
      <c r="T242" s="108"/>
      <c r="U242" s="7"/>
      <c r="V242" s="5" t="str">
        <f t="shared" si="37"/>
        <v/>
      </c>
      <c r="W242" s="5" t="str">
        <f t="shared" si="38"/>
        <v/>
      </c>
      <c r="X242" s="7"/>
      <c r="Y242" s="123" t="str">
        <f t="shared" si="39"/>
        <v/>
      </c>
      <c r="Z242" s="7"/>
      <c r="AA242" s="5" t="str">
        <f t="shared" si="40"/>
        <v/>
      </c>
      <c r="AB242" s="5" t="str">
        <f t="shared" si="41"/>
        <v/>
      </c>
      <c r="AC242" s="5" t="str">
        <f t="shared" si="42"/>
        <v/>
      </c>
      <c r="AD242" s="7"/>
      <c r="AG242" s="5" t="str">
        <f t="shared" si="43"/>
        <v>＠</v>
      </c>
      <c r="AH242" s="5">
        <f>IF(AG242="＠",0,IF(COUNTIF($AG$10:AG242,AG242)&gt;=2,0,1))</f>
        <v>0</v>
      </c>
      <c r="AI242" s="5" t="str">
        <f t="shared" si="44"/>
        <v>＠</v>
      </c>
      <c r="AJ242" s="5">
        <f>IF(AI242="＠",0,IF(COUNTIF($AI$10:AI242,AI242)&gt;=2,0,1))</f>
        <v>0</v>
      </c>
      <c r="AK242" s="5" t="str">
        <f t="shared" si="45"/>
        <v>＠</v>
      </c>
      <c r="AL242" s="5">
        <f>IF(AK242="＠",0,IF(COUNTIF($AK$10:AK242,AK242)&gt;=2,0,1))</f>
        <v>0</v>
      </c>
      <c r="AM242" s="5" t="str">
        <f t="shared" si="46"/>
        <v>＠</v>
      </c>
      <c r="AN242" s="5">
        <f>IF(AM242="＠",0,IF(COUNTIF($AM$10:AM242,AM242)&gt;=2,0,1))</f>
        <v>0</v>
      </c>
      <c r="AO242" s="11"/>
    </row>
    <row r="243" spans="1:41" ht="21.95" customHeight="1">
      <c r="A243" s="3">
        <f t="shared" si="47"/>
        <v>2</v>
      </c>
      <c r="B243" s="3" t="str">
        <f t="shared" si="36"/>
        <v/>
      </c>
      <c r="C243" s="111">
        <v>234</v>
      </c>
      <c r="D243" s="104"/>
      <c r="E243" s="105"/>
      <c r="F243" s="106"/>
      <c r="G243" s="108"/>
      <c r="H243" s="108"/>
      <c r="I243" s="104"/>
      <c r="J243" s="109"/>
      <c r="K243" s="104"/>
      <c r="L243" s="104"/>
      <c r="M243" s="107"/>
      <c r="N243" s="104"/>
      <c r="O243" s="107"/>
      <c r="P243" s="107"/>
      <c r="Q243" s="108"/>
      <c r="R243" s="108"/>
      <c r="S243" s="108"/>
      <c r="T243" s="108"/>
      <c r="U243" s="7"/>
      <c r="V243" s="5" t="str">
        <f t="shared" si="37"/>
        <v/>
      </c>
      <c r="W243" s="5" t="str">
        <f t="shared" si="38"/>
        <v/>
      </c>
      <c r="X243" s="7"/>
      <c r="Y243" s="123" t="str">
        <f t="shared" si="39"/>
        <v/>
      </c>
      <c r="Z243" s="7"/>
      <c r="AA243" s="5" t="str">
        <f t="shared" si="40"/>
        <v/>
      </c>
      <c r="AB243" s="5" t="str">
        <f t="shared" si="41"/>
        <v/>
      </c>
      <c r="AC243" s="5" t="str">
        <f t="shared" si="42"/>
        <v/>
      </c>
      <c r="AD243" s="7"/>
      <c r="AG243" s="5" t="str">
        <f t="shared" si="43"/>
        <v>＠</v>
      </c>
      <c r="AH243" s="5">
        <f>IF(AG243="＠",0,IF(COUNTIF($AG$10:AG243,AG243)&gt;=2,0,1))</f>
        <v>0</v>
      </c>
      <c r="AI243" s="5" t="str">
        <f t="shared" si="44"/>
        <v>＠</v>
      </c>
      <c r="AJ243" s="5">
        <f>IF(AI243="＠",0,IF(COUNTIF($AI$10:AI243,AI243)&gt;=2,0,1))</f>
        <v>0</v>
      </c>
      <c r="AK243" s="5" t="str">
        <f t="shared" si="45"/>
        <v>＠</v>
      </c>
      <c r="AL243" s="5">
        <f>IF(AK243="＠",0,IF(COUNTIF($AK$10:AK243,AK243)&gt;=2,0,1))</f>
        <v>0</v>
      </c>
      <c r="AM243" s="5" t="str">
        <f t="shared" si="46"/>
        <v>＠</v>
      </c>
      <c r="AN243" s="5">
        <f>IF(AM243="＠",0,IF(COUNTIF($AM$10:AM243,AM243)&gt;=2,0,1))</f>
        <v>0</v>
      </c>
      <c r="AO243" s="11"/>
    </row>
    <row r="244" spans="1:41" ht="21.95" customHeight="1">
      <c r="A244" s="3">
        <f t="shared" si="47"/>
        <v>2</v>
      </c>
      <c r="B244" s="3" t="str">
        <f t="shared" si="36"/>
        <v/>
      </c>
      <c r="C244" s="111">
        <v>235</v>
      </c>
      <c r="D244" s="104"/>
      <c r="E244" s="105"/>
      <c r="F244" s="106"/>
      <c r="G244" s="108"/>
      <c r="H244" s="108"/>
      <c r="I244" s="104"/>
      <c r="J244" s="109"/>
      <c r="K244" s="104"/>
      <c r="L244" s="104"/>
      <c r="M244" s="107"/>
      <c r="N244" s="104"/>
      <c r="O244" s="107"/>
      <c r="P244" s="107"/>
      <c r="Q244" s="108"/>
      <c r="R244" s="108"/>
      <c r="S244" s="108"/>
      <c r="T244" s="108"/>
      <c r="U244" s="7"/>
      <c r="V244" s="5" t="str">
        <f t="shared" si="37"/>
        <v/>
      </c>
      <c r="W244" s="5" t="str">
        <f t="shared" si="38"/>
        <v/>
      </c>
      <c r="X244" s="7"/>
      <c r="Y244" s="123" t="str">
        <f t="shared" si="39"/>
        <v/>
      </c>
      <c r="Z244" s="7"/>
      <c r="AA244" s="5" t="str">
        <f t="shared" si="40"/>
        <v/>
      </c>
      <c r="AB244" s="5" t="str">
        <f t="shared" si="41"/>
        <v/>
      </c>
      <c r="AC244" s="5" t="str">
        <f t="shared" si="42"/>
        <v/>
      </c>
      <c r="AD244" s="7"/>
      <c r="AG244" s="5" t="str">
        <f t="shared" si="43"/>
        <v>＠</v>
      </c>
      <c r="AH244" s="5">
        <f>IF(AG244="＠",0,IF(COUNTIF($AG$10:AG244,AG244)&gt;=2,0,1))</f>
        <v>0</v>
      </c>
      <c r="AI244" s="5" t="str">
        <f t="shared" si="44"/>
        <v>＠</v>
      </c>
      <c r="AJ244" s="5">
        <f>IF(AI244="＠",0,IF(COUNTIF($AI$10:AI244,AI244)&gt;=2,0,1))</f>
        <v>0</v>
      </c>
      <c r="AK244" s="5" t="str">
        <f t="shared" si="45"/>
        <v>＠</v>
      </c>
      <c r="AL244" s="5">
        <f>IF(AK244="＠",0,IF(COUNTIF($AK$10:AK244,AK244)&gt;=2,0,1))</f>
        <v>0</v>
      </c>
      <c r="AM244" s="5" t="str">
        <f t="shared" si="46"/>
        <v>＠</v>
      </c>
      <c r="AN244" s="5">
        <f>IF(AM244="＠",0,IF(COUNTIF($AM$10:AM244,AM244)&gt;=2,0,1))</f>
        <v>0</v>
      </c>
      <c r="AO244" s="11"/>
    </row>
    <row r="245" spans="1:41" ht="21.95" customHeight="1">
      <c r="A245" s="3">
        <f t="shared" si="47"/>
        <v>2</v>
      </c>
      <c r="B245" s="3" t="str">
        <f t="shared" si="36"/>
        <v/>
      </c>
      <c r="C245" s="111">
        <v>236</v>
      </c>
      <c r="D245" s="104"/>
      <c r="E245" s="105"/>
      <c r="F245" s="106"/>
      <c r="G245" s="108"/>
      <c r="H245" s="108"/>
      <c r="I245" s="104"/>
      <c r="J245" s="109"/>
      <c r="K245" s="104"/>
      <c r="L245" s="104"/>
      <c r="M245" s="107"/>
      <c r="N245" s="104"/>
      <c r="O245" s="107"/>
      <c r="P245" s="107"/>
      <c r="Q245" s="108"/>
      <c r="R245" s="108"/>
      <c r="S245" s="108"/>
      <c r="T245" s="108"/>
      <c r="U245" s="7"/>
      <c r="V245" s="5" t="str">
        <f t="shared" si="37"/>
        <v/>
      </c>
      <c r="W245" s="5" t="str">
        <f t="shared" si="38"/>
        <v/>
      </c>
      <c r="X245" s="7"/>
      <c r="Y245" s="123" t="str">
        <f t="shared" si="39"/>
        <v/>
      </c>
      <c r="Z245" s="7"/>
      <c r="AA245" s="5" t="str">
        <f t="shared" si="40"/>
        <v/>
      </c>
      <c r="AB245" s="5" t="str">
        <f t="shared" si="41"/>
        <v/>
      </c>
      <c r="AC245" s="5" t="str">
        <f t="shared" si="42"/>
        <v/>
      </c>
      <c r="AD245" s="7"/>
      <c r="AG245" s="5" t="str">
        <f t="shared" si="43"/>
        <v>＠</v>
      </c>
      <c r="AH245" s="5">
        <f>IF(AG245="＠",0,IF(COUNTIF($AG$10:AG245,AG245)&gt;=2,0,1))</f>
        <v>0</v>
      </c>
      <c r="AI245" s="5" t="str">
        <f t="shared" si="44"/>
        <v>＠</v>
      </c>
      <c r="AJ245" s="5">
        <f>IF(AI245="＠",0,IF(COUNTIF($AI$10:AI245,AI245)&gt;=2,0,1))</f>
        <v>0</v>
      </c>
      <c r="AK245" s="5" t="str">
        <f t="shared" si="45"/>
        <v>＠</v>
      </c>
      <c r="AL245" s="5">
        <f>IF(AK245="＠",0,IF(COUNTIF($AK$10:AK245,AK245)&gt;=2,0,1))</f>
        <v>0</v>
      </c>
      <c r="AM245" s="5" t="str">
        <f t="shared" si="46"/>
        <v>＠</v>
      </c>
      <c r="AN245" s="5">
        <f>IF(AM245="＠",0,IF(COUNTIF($AM$10:AM245,AM245)&gt;=2,0,1))</f>
        <v>0</v>
      </c>
      <c r="AO245" s="11"/>
    </row>
    <row r="246" spans="1:41" ht="21.95" customHeight="1">
      <c r="A246" s="3">
        <f t="shared" si="47"/>
        <v>2</v>
      </c>
      <c r="B246" s="3" t="str">
        <f t="shared" si="36"/>
        <v/>
      </c>
      <c r="C246" s="111">
        <v>237</v>
      </c>
      <c r="D246" s="104"/>
      <c r="E246" s="105"/>
      <c r="F246" s="106"/>
      <c r="G246" s="108"/>
      <c r="H246" s="108"/>
      <c r="I246" s="104"/>
      <c r="J246" s="109"/>
      <c r="K246" s="104"/>
      <c r="L246" s="104"/>
      <c r="M246" s="107"/>
      <c r="N246" s="104"/>
      <c r="O246" s="107"/>
      <c r="P246" s="107"/>
      <c r="Q246" s="108"/>
      <c r="R246" s="108"/>
      <c r="S246" s="108"/>
      <c r="T246" s="108"/>
      <c r="U246" s="7"/>
      <c r="V246" s="5" t="str">
        <f t="shared" si="37"/>
        <v/>
      </c>
      <c r="W246" s="5" t="str">
        <f t="shared" si="38"/>
        <v/>
      </c>
      <c r="X246" s="7"/>
      <c r="Y246" s="123" t="str">
        <f t="shared" si="39"/>
        <v/>
      </c>
      <c r="Z246" s="7"/>
      <c r="AA246" s="5" t="str">
        <f t="shared" si="40"/>
        <v/>
      </c>
      <c r="AB246" s="5" t="str">
        <f t="shared" si="41"/>
        <v/>
      </c>
      <c r="AC246" s="5" t="str">
        <f t="shared" si="42"/>
        <v/>
      </c>
      <c r="AD246" s="7"/>
      <c r="AG246" s="5" t="str">
        <f t="shared" si="43"/>
        <v>＠</v>
      </c>
      <c r="AH246" s="5">
        <f>IF(AG246="＠",0,IF(COUNTIF($AG$10:AG246,AG246)&gt;=2,0,1))</f>
        <v>0</v>
      </c>
      <c r="AI246" s="5" t="str">
        <f t="shared" si="44"/>
        <v>＠</v>
      </c>
      <c r="AJ246" s="5">
        <f>IF(AI246="＠",0,IF(COUNTIF($AI$10:AI246,AI246)&gt;=2,0,1))</f>
        <v>0</v>
      </c>
      <c r="AK246" s="5" t="str">
        <f t="shared" si="45"/>
        <v>＠</v>
      </c>
      <c r="AL246" s="5">
        <f>IF(AK246="＠",0,IF(COUNTIF($AK$10:AK246,AK246)&gt;=2,0,1))</f>
        <v>0</v>
      </c>
      <c r="AM246" s="5" t="str">
        <f t="shared" si="46"/>
        <v>＠</v>
      </c>
      <c r="AN246" s="5">
        <f>IF(AM246="＠",0,IF(COUNTIF($AM$10:AM246,AM246)&gt;=2,0,1))</f>
        <v>0</v>
      </c>
      <c r="AO246" s="11"/>
    </row>
    <row r="247" spans="1:41" ht="21.95" customHeight="1">
      <c r="A247" s="3">
        <f t="shared" si="47"/>
        <v>2</v>
      </c>
      <c r="B247" s="3" t="str">
        <f t="shared" si="36"/>
        <v/>
      </c>
      <c r="C247" s="111">
        <v>238</v>
      </c>
      <c r="D247" s="104"/>
      <c r="E247" s="105"/>
      <c r="F247" s="106"/>
      <c r="G247" s="108"/>
      <c r="H247" s="108"/>
      <c r="I247" s="104"/>
      <c r="J247" s="109"/>
      <c r="K247" s="104"/>
      <c r="L247" s="104"/>
      <c r="M247" s="107"/>
      <c r="N247" s="104"/>
      <c r="O247" s="107"/>
      <c r="P247" s="107"/>
      <c r="Q247" s="108"/>
      <c r="R247" s="108"/>
      <c r="S247" s="108"/>
      <c r="T247" s="108"/>
      <c r="U247" s="7"/>
      <c r="V247" s="5" t="str">
        <f t="shared" si="37"/>
        <v/>
      </c>
      <c r="W247" s="5" t="str">
        <f t="shared" si="38"/>
        <v/>
      </c>
      <c r="X247" s="7"/>
      <c r="Y247" s="123" t="str">
        <f t="shared" si="39"/>
        <v/>
      </c>
      <c r="Z247" s="7"/>
      <c r="AA247" s="5" t="str">
        <f t="shared" si="40"/>
        <v/>
      </c>
      <c r="AB247" s="5" t="str">
        <f t="shared" si="41"/>
        <v/>
      </c>
      <c r="AC247" s="5" t="str">
        <f t="shared" si="42"/>
        <v/>
      </c>
      <c r="AD247" s="7"/>
      <c r="AG247" s="5" t="str">
        <f t="shared" si="43"/>
        <v>＠</v>
      </c>
      <c r="AH247" s="5">
        <f>IF(AG247="＠",0,IF(COUNTIF($AG$10:AG247,AG247)&gt;=2,0,1))</f>
        <v>0</v>
      </c>
      <c r="AI247" s="5" t="str">
        <f t="shared" si="44"/>
        <v>＠</v>
      </c>
      <c r="AJ247" s="5">
        <f>IF(AI247="＠",0,IF(COUNTIF($AI$10:AI247,AI247)&gt;=2,0,1))</f>
        <v>0</v>
      </c>
      <c r="AK247" s="5" t="str">
        <f t="shared" si="45"/>
        <v>＠</v>
      </c>
      <c r="AL247" s="5">
        <f>IF(AK247="＠",0,IF(COUNTIF($AK$10:AK247,AK247)&gt;=2,0,1))</f>
        <v>0</v>
      </c>
      <c r="AM247" s="5" t="str">
        <f t="shared" si="46"/>
        <v>＠</v>
      </c>
      <c r="AN247" s="5">
        <f>IF(AM247="＠",0,IF(COUNTIF($AM$10:AM247,AM247)&gt;=2,0,1))</f>
        <v>0</v>
      </c>
      <c r="AO247" s="11"/>
    </row>
    <row r="248" spans="1:41" ht="21.95" customHeight="1">
      <c r="A248" s="3">
        <f t="shared" si="47"/>
        <v>2</v>
      </c>
      <c r="B248" s="3" t="str">
        <f t="shared" si="36"/>
        <v/>
      </c>
      <c r="C248" s="111">
        <v>239</v>
      </c>
      <c r="D248" s="104"/>
      <c r="E248" s="105"/>
      <c r="F248" s="106"/>
      <c r="G248" s="108"/>
      <c r="H248" s="108"/>
      <c r="I248" s="104"/>
      <c r="J248" s="109"/>
      <c r="K248" s="104"/>
      <c r="L248" s="104"/>
      <c r="M248" s="107"/>
      <c r="N248" s="104"/>
      <c r="O248" s="107"/>
      <c r="P248" s="107"/>
      <c r="Q248" s="108"/>
      <c r="R248" s="108"/>
      <c r="S248" s="108"/>
      <c r="T248" s="108"/>
      <c r="U248" s="7"/>
      <c r="V248" s="5" t="str">
        <f t="shared" si="37"/>
        <v/>
      </c>
      <c r="W248" s="5" t="str">
        <f t="shared" si="38"/>
        <v/>
      </c>
      <c r="X248" s="7"/>
      <c r="Y248" s="123" t="str">
        <f t="shared" si="39"/>
        <v/>
      </c>
      <c r="Z248" s="7"/>
      <c r="AA248" s="5" t="str">
        <f t="shared" si="40"/>
        <v/>
      </c>
      <c r="AB248" s="5" t="str">
        <f t="shared" si="41"/>
        <v/>
      </c>
      <c r="AC248" s="5" t="str">
        <f t="shared" si="42"/>
        <v/>
      </c>
      <c r="AD248" s="7"/>
      <c r="AG248" s="5" t="str">
        <f t="shared" si="43"/>
        <v>＠</v>
      </c>
      <c r="AH248" s="5">
        <f>IF(AG248="＠",0,IF(COUNTIF($AG$10:AG248,AG248)&gt;=2,0,1))</f>
        <v>0</v>
      </c>
      <c r="AI248" s="5" t="str">
        <f t="shared" si="44"/>
        <v>＠</v>
      </c>
      <c r="AJ248" s="5">
        <f>IF(AI248="＠",0,IF(COUNTIF($AI$10:AI248,AI248)&gt;=2,0,1))</f>
        <v>0</v>
      </c>
      <c r="AK248" s="5" t="str">
        <f t="shared" si="45"/>
        <v>＠</v>
      </c>
      <c r="AL248" s="5">
        <f>IF(AK248="＠",0,IF(COUNTIF($AK$10:AK248,AK248)&gt;=2,0,1))</f>
        <v>0</v>
      </c>
      <c r="AM248" s="5" t="str">
        <f t="shared" si="46"/>
        <v>＠</v>
      </c>
      <c r="AN248" s="5">
        <f>IF(AM248="＠",0,IF(COUNTIF($AM$10:AM248,AM248)&gt;=2,0,1))</f>
        <v>0</v>
      </c>
      <c r="AO248" s="11"/>
    </row>
    <row r="249" spans="1:41" ht="21.95" customHeight="1">
      <c r="A249" s="3">
        <f t="shared" si="47"/>
        <v>2</v>
      </c>
      <c r="B249" s="3" t="str">
        <f t="shared" si="36"/>
        <v/>
      </c>
      <c r="C249" s="111">
        <v>240</v>
      </c>
      <c r="D249" s="104"/>
      <c r="E249" s="105"/>
      <c r="F249" s="106"/>
      <c r="G249" s="108"/>
      <c r="H249" s="108"/>
      <c r="I249" s="104"/>
      <c r="J249" s="109"/>
      <c r="K249" s="104"/>
      <c r="L249" s="104"/>
      <c r="M249" s="107"/>
      <c r="N249" s="104"/>
      <c r="O249" s="107"/>
      <c r="P249" s="107"/>
      <c r="Q249" s="108"/>
      <c r="R249" s="108"/>
      <c r="S249" s="108"/>
      <c r="T249" s="108"/>
      <c r="U249" s="7"/>
      <c r="V249" s="5" t="str">
        <f t="shared" si="37"/>
        <v/>
      </c>
      <c r="W249" s="5" t="str">
        <f t="shared" si="38"/>
        <v/>
      </c>
      <c r="X249" s="7"/>
      <c r="Y249" s="123" t="str">
        <f t="shared" si="39"/>
        <v/>
      </c>
      <c r="Z249" s="7"/>
      <c r="AA249" s="5" t="str">
        <f t="shared" si="40"/>
        <v/>
      </c>
      <c r="AB249" s="5" t="str">
        <f t="shared" si="41"/>
        <v/>
      </c>
      <c r="AC249" s="5" t="str">
        <f t="shared" si="42"/>
        <v/>
      </c>
      <c r="AD249" s="7"/>
      <c r="AG249" s="5" t="str">
        <f t="shared" si="43"/>
        <v>＠</v>
      </c>
      <c r="AH249" s="5">
        <f>IF(AG249="＠",0,IF(COUNTIF($AG$10:AG249,AG249)&gt;=2,0,1))</f>
        <v>0</v>
      </c>
      <c r="AI249" s="5" t="str">
        <f t="shared" si="44"/>
        <v>＠</v>
      </c>
      <c r="AJ249" s="5">
        <f>IF(AI249="＠",0,IF(COUNTIF($AI$10:AI249,AI249)&gt;=2,0,1))</f>
        <v>0</v>
      </c>
      <c r="AK249" s="5" t="str">
        <f t="shared" si="45"/>
        <v>＠</v>
      </c>
      <c r="AL249" s="5">
        <f>IF(AK249="＠",0,IF(COUNTIF($AK$10:AK249,AK249)&gt;=2,0,1))</f>
        <v>0</v>
      </c>
      <c r="AM249" s="5" t="str">
        <f t="shared" si="46"/>
        <v>＠</v>
      </c>
      <c r="AN249" s="5">
        <f>IF(AM249="＠",0,IF(COUNTIF($AM$10:AM249,AM249)&gt;=2,0,1))</f>
        <v>0</v>
      </c>
      <c r="AO249" s="11"/>
    </row>
    <row r="250" spans="1:41" ht="21.95" customHeight="1">
      <c r="A250" s="3">
        <f t="shared" si="47"/>
        <v>2</v>
      </c>
      <c r="B250" s="3" t="str">
        <f t="shared" si="36"/>
        <v/>
      </c>
      <c r="C250" s="111">
        <v>241</v>
      </c>
      <c r="D250" s="104"/>
      <c r="E250" s="105"/>
      <c r="F250" s="106"/>
      <c r="G250" s="108"/>
      <c r="H250" s="108"/>
      <c r="I250" s="104"/>
      <c r="J250" s="109"/>
      <c r="K250" s="104"/>
      <c r="L250" s="104"/>
      <c r="M250" s="107"/>
      <c r="N250" s="104"/>
      <c r="O250" s="107"/>
      <c r="P250" s="107"/>
      <c r="Q250" s="108"/>
      <c r="R250" s="108"/>
      <c r="S250" s="108"/>
      <c r="T250" s="108"/>
      <c r="U250" s="7"/>
      <c r="V250" s="5" t="str">
        <f t="shared" si="37"/>
        <v/>
      </c>
      <c r="W250" s="5" t="str">
        <f t="shared" si="38"/>
        <v/>
      </c>
      <c r="X250" s="7"/>
      <c r="Y250" s="123" t="str">
        <f t="shared" si="39"/>
        <v/>
      </c>
      <c r="Z250" s="7"/>
      <c r="AA250" s="5" t="str">
        <f t="shared" si="40"/>
        <v/>
      </c>
      <c r="AB250" s="5" t="str">
        <f t="shared" si="41"/>
        <v/>
      </c>
      <c r="AC250" s="5" t="str">
        <f t="shared" si="42"/>
        <v/>
      </c>
      <c r="AD250" s="7"/>
      <c r="AG250" s="5" t="str">
        <f t="shared" si="43"/>
        <v>＠</v>
      </c>
      <c r="AH250" s="5">
        <f>IF(AG250="＠",0,IF(COUNTIF($AG$10:AG250,AG250)&gt;=2,0,1))</f>
        <v>0</v>
      </c>
      <c r="AI250" s="5" t="str">
        <f t="shared" si="44"/>
        <v>＠</v>
      </c>
      <c r="AJ250" s="5">
        <f>IF(AI250="＠",0,IF(COUNTIF($AI$10:AI250,AI250)&gt;=2,0,1))</f>
        <v>0</v>
      </c>
      <c r="AK250" s="5" t="str">
        <f t="shared" si="45"/>
        <v>＠</v>
      </c>
      <c r="AL250" s="5">
        <f>IF(AK250="＠",0,IF(COUNTIF($AK$10:AK250,AK250)&gt;=2,0,1))</f>
        <v>0</v>
      </c>
      <c r="AM250" s="5" t="str">
        <f t="shared" si="46"/>
        <v>＠</v>
      </c>
      <c r="AN250" s="5">
        <f>IF(AM250="＠",0,IF(COUNTIF($AM$10:AM250,AM250)&gt;=2,0,1))</f>
        <v>0</v>
      </c>
      <c r="AO250" s="11"/>
    </row>
    <row r="251" spans="1:41" ht="21.95" customHeight="1">
      <c r="A251" s="3">
        <f t="shared" si="47"/>
        <v>2</v>
      </c>
      <c r="B251" s="3" t="str">
        <f t="shared" si="36"/>
        <v/>
      </c>
      <c r="C251" s="111">
        <v>242</v>
      </c>
      <c r="D251" s="104"/>
      <c r="E251" s="105"/>
      <c r="F251" s="106"/>
      <c r="G251" s="108"/>
      <c r="H251" s="108"/>
      <c r="I251" s="104"/>
      <c r="J251" s="109"/>
      <c r="K251" s="104"/>
      <c r="L251" s="104"/>
      <c r="M251" s="107"/>
      <c r="N251" s="104"/>
      <c r="O251" s="107"/>
      <c r="P251" s="107"/>
      <c r="Q251" s="108"/>
      <c r="R251" s="108"/>
      <c r="S251" s="108"/>
      <c r="T251" s="108"/>
      <c r="U251" s="7"/>
      <c r="V251" s="5" t="str">
        <f t="shared" si="37"/>
        <v/>
      </c>
      <c r="W251" s="5" t="str">
        <f t="shared" si="38"/>
        <v/>
      </c>
      <c r="X251" s="7"/>
      <c r="Y251" s="123" t="str">
        <f t="shared" si="39"/>
        <v/>
      </c>
      <c r="Z251" s="7"/>
      <c r="AA251" s="5" t="str">
        <f t="shared" si="40"/>
        <v/>
      </c>
      <c r="AB251" s="5" t="str">
        <f t="shared" si="41"/>
        <v/>
      </c>
      <c r="AC251" s="5" t="str">
        <f t="shared" si="42"/>
        <v/>
      </c>
      <c r="AD251" s="7"/>
      <c r="AG251" s="5" t="str">
        <f t="shared" si="43"/>
        <v>＠</v>
      </c>
      <c r="AH251" s="5">
        <f>IF(AG251="＠",0,IF(COUNTIF($AG$10:AG251,AG251)&gt;=2,0,1))</f>
        <v>0</v>
      </c>
      <c r="AI251" s="5" t="str">
        <f t="shared" si="44"/>
        <v>＠</v>
      </c>
      <c r="AJ251" s="5">
        <f>IF(AI251="＠",0,IF(COUNTIF($AI$10:AI251,AI251)&gt;=2,0,1))</f>
        <v>0</v>
      </c>
      <c r="AK251" s="5" t="str">
        <f t="shared" si="45"/>
        <v>＠</v>
      </c>
      <c r="AL251" s="5">
        <f>IF(AK251="＠",0,IF(COUNTIF($AK$10:AK251,AK251)&gt;=2,0,1))</f>
        <v>0</v>
      </c>
      <c r="AM251" s="5" t="str">
        <f t="shared" si="46"/>
        <v>＠</v>
      </c>
      <c r="AN251" s="5">
        <f>IF(AM251="＠",0,IF(COUNTIF($AM$10:AM251,AM251)&gt;=2,0,1))</f>
        <v>0</v>
      </c>
      <c r="AO251" s="11"/>
    </row>
    <row r="252" spans="1:41" ht="21.95" customHeight="1">
      <c r="A252" s="3">
        <f t="shared" si="47"/>
        <v>2</v>
      </c>
      <c r="B252" s="3" t="str">
        <f t="shared" si="36"/>
        <v/>
      </c>
      <c r="C252" s="111">
        <v>243</v>
      </c>
      <c r="D252" s="104"/>
      <c r="E252" s="105"/>
      <c r="F252" s="106"/>
      <c r="G252" s="108"/>
      <c r="H252" s="108"/>
      <c r="I252" s="104"/>
      <c r="J252" s="109"/>
      <c r="K252" s="104"/>
      <c r="L252" s="104"/>
      <c r="M252" s="107"/>
      <c r="N252" s="104"/>
      <c r="O252" s="107"/>
      <c r="P252" s="107"/>
      <c r="Q252" s="108"/>
      <c r="R252" s="108"/>
      <c r="S252" s="108"/>
      <c r="T252" s="108"/>
      <c r="U252" s="7"/>
      <c r="V252" s="5" t="str">
        <f t="shared" si="37"/>
        <v/>
      </c>
      <c r="W252" s="5" t="str">
        <f t="shared" si="38"/>
        <v/>
      </c>
      <c r="X252" s="7"/>
      <c r="Y252" s="123" t="str">
        <f t="shared" si="39"/>
        <v/>
      </c>
      <c r="Z252" s="7"/>
      <c r="AA252" s="5" t="str">
        <f t="shared" si="40"/>
        <v/>
      </c>
      <c r="AB252" s="5" t="str">
        <f t="shared" si="41"/>
        <v/>
      </c>
      <c r="AC252" s="5" t="str">
        <f t="shared" si="42"/>
        <v/>
      </c>
      <c r="AD252" s="7"/>
      <c r="AG252" s="5" t="str">
        <f t="shared" si="43"/>
        <v>＠</v>
      </c>
      <c r="AH252" s="5">
        <f>IF(AG252="＠",0,IF(COUNTIF($AG$10:AG252,AG252)&gt;=2,0,1))</f>
        <v>0</v>
      </c>
      <c r="AI252" s="5" t="str">
        <f t="shared" si="44"/>
        <v>＠</v>
      </c>
      <c r="AJ252" s="5">
        <f>IF(AI252="＠",0,IF(COUNTIF($AI$10:AI252,AI252)&gt;=2,0,1))</f>
        <v>0</v>
      </c>
      <c r="AK252" s="5" t="str">
        <f t="shared" si="45"/>
        <v>＠</v>
      </c>
      <c r="AL252" s="5">
        <f>IF(AK252="＠",0,IF(COUNTIF($AK$10:AK252,AK252)&gt;=2,0,1))</f>
        <v>0</v>
      </c>
      <c r="AM252" s="5" t="str">
        <f t="shared" si="46"/>
        <v>＠</v>
      </c>
      <c r="AN252" s="5">
        <f>IF(AM252="＠",0,IF(COUNTIF($AM$10:AM252,AM252)&gt;=2,0,1))</f>
        <v>0</v>
      </c>
      <c r="AO252" s="11"/>
    </row>
    <row r="253" spans="1:41" ht="21.95" customHeight="1">
      <c r="A253" s="3">
        <f t="shared" si="47"/>
        <v>2</v>
      </c>
      <c r="B253" s="3" t="str">
        <f t="shared" si="36"/>
        <v/>
      </c>
      <c r="C253" s="111">
        <v>244</v>
      </c>
      <c r="D253" s="104"/>
      <c r="E253" s="105"/>
      <c r="F253" s="106"/>
      <c r="G253" s="108"/>
      <c r="H253" s="108"/>
      <c r="I253" s="104"/>
      <c r="J253" s="109"/>
      <c r="K253" s="104"/>
      <c r="L253" s="104"/>
      <c r="M253" s="107"/>
      <c r="N253" s="104"/>
      <c r="O253" s="107"/>
      <c r="P253" s="107"/>
      <c r="Q253" s="108"/>
      <c r="R253" s="108"/>
      <c r="S253" s="108"/>
      <c r="T253" s="108"/>
      <c r="U253" s="7"/>
      <c r="V253" s="5" t="str">
        <f t="shared" si="37"/>
        <v/>
      </c>
      <c r="W253" s="5" t="str">
        <f t="shared" si="38"/>
        <v/>
      </c>
      <c r="X253" s="7"/>
      <c r="Y253" s="123" t="str">
        <f t="shared" si="39"/>
        <v/>
      </c>
      <c r="Z253" s="7"/>
      <c r="AA253" s="5" t="str">
        <f t="shared" si="40"/>
        <v/>
      </c>
      <c r="AB253" s="5" t="str">
        <f t="shared" si="41"/>
        <v/>
      </c>
      <c r="AC253" s="5" t="str">
        <f t="shared" si="42"/>
        <v/>
      </c>
      <c r="AD253" s="7"/>
      <c r="AG253" s="5" t="str">
        <f t="shared" si="43"/>
        <v>＠</v>
      </c>
      <c r="AH253" s="5">
        <f>IF(AG253="＠",0,IF(COUNTIF($AG$10:AG253,AG253)&gt;=2,0,1))</f>
        <v>0</v>
      </c>
      <c r="AI253" s="5" t="str">
        <f t="shared" si="44"/>
        <v>＠</v>
      </c>
      <c r="AJ253" s="5">
        <f>IF(AI253="＠",0,IF(COUNTIF($AI$10:AI253,AI253)&gt;=2,0,1))</f>
        <v>0</v>
      </c>
      <c r="AK253" s="5" t="str">
        <f t="shared" si="45"/>
        <v>＠</v>
      </c>
      <c r="AL253" s="5">
        <f>IF(AK253="＠",0,IF(COUNTIF($AK$10:AK253,AK253)&gt;=2,0,1))</f>
        <v>0</v>
      </c>
      <c r="AM253" s="5" t="str">
        <f t="shared" si="46"/>
        <v>＠</v>
      </c>
      <c r="AN253" s="5">
        <f>IF(AM253="＠",0,IF(COUNTIF($AM$10:AM253,AM253)&gt;=2,0,1))</f>
        <v>0</v>
      </c>
      <c r="AO253" s="11"/>
    </row>
    <row r="254" spans="1:41" ht="21.95" customHeight="1">
      <c r="A254" s="3">
        <f t="shared" si="47"/>
        <v>2</v>
      </c>
      <c r="B254" s="3" t="str">
        <f t="shared" si="36"/>
        <v/>
      </c>
      <c r="C254" s="111">
        <v>245</v>
      </c>
      <c r="D254" s="104"/>
      <c r="E254" s="105"/>
      <c r="F254" s="106"/>
      <c r="G254" s="108"/>
      <c r="H254" s="108"/>
      <c r="I254" s="104"/>
      <c r="J254" s="109"/>
      <c r="K254" s="104"/>
      <c r="L254" s="104"/>
      <c r="M254" s="107"/>
      <c r="N254" s="104"/>
      <c r="O254" s="107"/>
      <c r="P254" s="107"/>
      <c r="Q254" s="108"/>
      <c r="R254" s="108"/>
      <c r="S254" s="108"/>
      <c r="T254" s="108"/>
      <c r="U254" s="7"/>
      <c r="V254" s="5" t="str">
        <f t="shared" si="37"/>
        <v/>
      </c>
      <c r="W254" s="5" t="str">
        <f t="shared" si="38"/>
        <v/>
      </c>
      <c r="X254" s="7"/>
      <c r="Y254" s="123" t="str">
        <f t="shared" si="39"/>
        <v/>
      </c>
      <c r="Z254" s="7"/>
      <c r="AA254" s="5" t="str">
        <f t="shared" si="40"/>
        <v/>
      </c>
      <c r="AB254" s="5" t="str">
        <f t="shared" si="41"/>
        <v/>
      </c>
      <c r="AC254" s="5" t="str">
        <f t="shared" si="42"/>
        <v/>
      </c>
      <c r="AD254" s="7"/>
      <c r="AG254" s="5" t="str">
        <f t="shared" si="43"/>
        <v>＠</v>
      </c>
      <c r="AH254" s="5">
        <f>IF(AG254="＠",0,IF(COUNTIF($AG$10:AG254,AG254)&gt;=2,0,1))</f>
        <v>0</v>
      </c>
      <c r="AI254" s="5" t="str">
        <f t="shared" si="44"/>
        <v>＠</v>
      </c>
      <c r="AJ254" s="5">
        <f>IF(AI254="＠",0,IF(COUNTIF($AI$10:AI254,AI254)&gt;=2,0,1))</f>
        <v>0</v>
      </c>
      <c r="AK254" s="5" t="str">
        <f t="shared" si="45"/>
        <v>＠</v>
      </c>
      <c r="AL254" s="5">
        <f>IF(AK254="＠",0,IF(COUNTIF($AK$10:AK254,AK254)&gt;=2,0,1))</f>
        <v>0</v>
      </c>
      <c r="AM254" s="5" t="str">
        <f t="shared" si="46"/>
        <v>＠</v>
      </c>
      <c r="AN254" s="5">
        <f>IF(AM254="＠",0,IF(COUNTIF($AM$10:AM254,AM254)&gt;=2,0,1))</f>
        <v>0</v>
      </c>
      <c r="AO254" s="11"/>
    </row>
    <row r="255" spans="1:41" ht="21.95" customHeight="1">
      <c r="A255" s="3">
        <f t="shared" si="47"/>
        <v>2</v>
      </c>
      <c r="B255" s="3" t="str">
        <f t="shared" si="36"/>
        <v/>
      </c>
      <c r="C255" s="111">
        <v>246</v>
      </c>
      <c r="D255" s="104"/>
      <c r="E255" s="105"/>
      <c r="F255" s="106"/>
      <c r="G255" s="108"/>
      <c r="H255" s="108"/>
      <c r="I255" s="104"/>
      <c r="J255" s="109"/>
      <c r="K255" s="104"/>
      <c r="L255" s="104"/>
      <c r="M255" s="107"/>
      <c r="N255" s="104"/>
      <c r="O255" s="107"/>
      <c r="P255" s="107"/>
      <c r="Q255" s="108"/>
      <c r="R255" s="108"/>
      <c r="S255" s="108"/>
      <c r="T255" s="108"/>
      <c r="U255" s="7"/>
      <c r="V255" s="5" t="str">
        <f t="shared" si="37"/>
        <v/>
      </c>
      <c r="W255" s="5" t="str">
        <f t="shared" si="38"/>
        <v/>
      </c>
      <c r="X255" s="7"/>
      <c r="Y255" s="123" t="str">
        <f t="shared" si="39"/>
        <v/>
      </c>
      <c r="Z255" s="7"/>
      <c r="AA255" s="5" t="str">
        <f t="shared" si="40"/>
        <v/>
      </c>
      <c r="AB255" s="5" t="str">
        <f t="shared" si="41"/>
        <v/>
      </c>
      <c r="AC255" s="5" t="str">
        <f t="shared" si="42"/>
        <v/>
      </c>
      <c r="AD255" s="7"/>
      <c r="AG255" s="5" t="str">
        <f t="shared" si="43"/>
        <v>＠</v>
      </c>
      <c r="AH255" s="5">
        <f>IF(AG255="＠",0,IF(COUNTIF($AG$10:AG255,AG255)&gt;=2,0,1))</f>
        <v>0</v>
      </c>
      <c r="AI255" s="5" t="str">
        <f t="shared" si="44"/>
        <v>＠</v>
      </c>
      <c r="AJ255" s="5">
        <f>IF(AI255="＠",0,IF(COUNTIF($AI$10:AI255,AI255)&gt;=2,0,1))</f>
        <v>0</v>
      </c>
      <c r="AK255" s="5" t="str">
        <f t="shared" si="45"/>
        <v>＠</v>
      </c>
      <c r="AL255" s="5">
        <f>IF(AK255="＠",0,IF(COUNTIF($AK$10:AK255,AK255)&gt;=2,0,1))</f>
        <v>0</v>
      </c>
      <c r="AM255" s="5" t="str">
        <f t="shared" si="46"/>
        <v>＠</v>
      </c>
      <c r="AN255" s="5">
        <f>IF(AM255="＠",0,IF(COUNTIF($AM$10:AM255,AM255)&gt;=2,0,1))</f>
        <v>0</v>
      </c>
      <c r="AO255" s="11"/>
    </row>
    <row r="256" spans="1:41" ht="21.95" customHeight="1">
      <c r="A256" s="3">
        <f t="shared" si="47"/>
        <v>2</v>
      </c>
      <c r="B256" s="3" t="str">
        <f t="shared" si="36"/>
        <v/>
      </c>
      <c r="C256" s="111">
        <v>247</v>
      </c>
      <c r="D256" s="104"/>
      <c r="E256" s="105"/>
      <c r="F256" s="106"/>
      <c r="G256" s="108"/>
      <c r="H256" s="108"/>
      <c r="I256" s="104"/>
      <c r="J256" s="109"/>
      <c r="K256" s="104"/>
      <c r="L256" s="104"/>
      <c r="M256" s="107"/>
      <c r="N256" s="104"/>
      <c r="O256" s="107"/>
      <c r="P256" s="107"/>
      <c r="Q256" s="108"/>
      <c r="R256" s="108"/>
      <c r="S256" s="108"/>
      <c r="T256" s="108"/>
      <c r="U256" s="7"/>
      <c r="V256" s="5" t="str">
        <f t="shared" si="37"/>
        <v/>
      </c>
      <c r="W256" s="5" t="str">
        <f t="shared" si="38"/>
        <v/>
      </c>
      <c r="X256" s="7"/>
      <c r="Y256" s="123" t="str">
        <f t="shared" si="39"/>
        <v/>
      </c>
      <c r="Z256" s="7"/>
      <c r="AA256" s="5" t="str">
        <f t="shared" si="40"/>
        <v/>
      </c>
      <c r="AB256" s="5" t="str">
        <f t="shared" si="41"/>
        <v/>
      </c>
      <c r="AC256" s="5" t="str">
        <f t="shared" si="42"/>
        <v/>
      </c>
      <c r="AD256" s="7"/>
      <c r="AG256" s="5" t="str">
        <f t="shared" si="43"/>
        <v>＠</v>
      </c>
      <c r="AH256" s="5">
        <f>IF(AG256="＠",0,IF(COUNTIF($AG$10:AG256,AG256)&gt;=2,0,1))</f>
        <v>0</v>
      </c>
      <c r="AI256" s="5" t="str">
        <f t="shared" si="44"/>
        <v>＠</v>
      </c>
      <c r="AJ256" s="5">
        <f>IF(AI256="＠",0,IF(COUNTIF($AI$10:AI256,AI256)&gt;=2,0,1))</f>
        <v>0</v>
      </c>
      <c r="AK256" s="5" t="str">
        <f t="shared" si="45"/>
        <v>＠</v>
      </c>
      <c r="AL256" s="5">
        <f>IF(AK256="＠",0,IF(COUNTIF($AK$10:AK256,AK256)&gt;=2,0,1))</f>
        <v>0</v>
      </c>
      <c r="AM256" s="5" t="str">
        <f t="shared" si="46"/>
        <v>＠</v>
      </c>
      <c r="AN256" s="5">
        <f>IF(AM256="＠",0,IF(COUNTIF($AM$10:AM256,AM256)&gt;=2,0,1))</f>
        <v>0</v>
      </c>
      <c r="AO256" s="11"/>
    </row>
    <row r="257" spans="1:41" ht="21.95" customHeight="1">
      <c r="A257" s="3">
        <f t="shared" si="47"/>
        <v>2</v>
      </c>
      <c r="B257" s="3" t="str">
        <f t="shared" si="36"/>
        <v/>
      </c>
      <c r="C257" s="111">
        <v>248</v>
      </c>
      <c r="D257" s="104"/>
      <c r="E257" s="105"/>
      <c r="F257" s="106"/>
      <c r="G257" s="108"/>
      <c r="H257" s="108"/>
      <c r="I257" s="104"/>
      <c r="J257" s="109"/>
      <c r="K257" s="104"/>
      <c r="L257" s="104"/>
      <c r="M257" s="107"/>
      <c r="N257" s="104"/>
      <c r="O257" s="107"/>
      <c r="P257" s="107"/>
      <c r="Q257" s="108"/>
      <c r="R257" s="108"/>
      <c r="S257" s="108"/>
      <c r="T257" s="108"/>
      <c r="U257" s="7"/>
      <c r="V257" s="5" t="str">
        <f t="shared" si="37"/>
        <v/>
      </c>
      <c r="W257" s="5" t="str">
        <f t="shared" si="38"/>
        <v/>
      </c>
      <c r="X257" s="7"/>
      <c r="Y257" s="123" t="str">
        <f t="shared" si="39"/>
        <v/>
      </c>
      <c r="Z257" s="7"/>
      <c r="AA257" s="5" t="str">
        <f t="shared" si="40"/>
        <v/>
      </c>
      <c r="AB257" s="5" t="str">
        <f t="shared" si="41"/>
        <v/>
      </c>
      <c r="AC257" s="5" t="str">
        <f t="shared" si="42"/>
        <v/>
      </c>
      <c r="AD257" s="7"/>
      <c r="AG257" s="5" t="str">
        <f t="shared" si="43"/>
        <v>＠</v>
      </c>
      <c r="AH257" s="5">
        <f>IF(AG257="＠",0,IF(COUNTIF($AG$10:AG257,AG257)&gt;=2,0,1))</f>
        <v>0</v>
      </c>
      <c r="AI257" s="5" t="str">
        <f t="shared" si="44"/>
        <v>＠</v>
      </c>
      <c r="AJ257" s="5">
        <f>IF(AI257="＠",0,IF(COUNTIF($AI$10:AI257,AI257)&gt;=2,0,1))</f>
        <v>0</v>
      </c>
      <c r="AK257" s="5" t="str">
        <f t="shared" si="45"/>
        <v>＠</v>
      </c>
      <c r="AL257" s="5">
        <f>IF(AK257="＠",0,IF(COUNTIF($AK$10:AK257,AK257)&gt;=2,0,1))</f>
        <v>0</v>
      </c>
      <c r="AM257" s="5" t="str">
        <f t="shared" si="46"/>
        <v>＠</v>
      </c>
      <c r="AN257" s="5">
        <f>IF(AM257="＠",0,IF(COUNTIF($AM$10:AM257,AM257)&gt;=2,0,1))</f>
        <v>0</v>
      </c>
      <c r="AO257" s="11"/>
    </row>
    <row r="258" spans="1:41" ht="21.95" customHeight="1">
      <c r="A258" s="3">
        <f t="shared" si="47"/>
        <v>2</v>
      </c>
      <c r="B258" s="3" t="str">
        <f t="shared" si="36"/>
        <v/>
      </c>
      <c r="C258" s="111">
        <v>249</v>
      </c>
      <c r="D258" s="104"/>
      <c r="E258" s="105"/>
      <c r="F258" s="106"/>
      <c r="G258" s="108"/>
      <c r="H258" s="108"/>
      <c r="I258" s="104"/>
      <c r="J258" s="109"/>
      <c r="K258" s="104"/>
      <c r="L258" s="104"/>
      <c r="M258" s="107"/>
      <c r="N258" s="104"/>
      <c r="O258" s="107"/>
      <c r="P258" s="107"/>
      <c r="Q258" s="108"/>
      <c r="R258" s="108"/>
      <c r="S258" s="108"/>
      <c r="T258" s="108"/>
      <c r="U258" s="7"/>
      <c r="V258" s="5" t="str">
        <f t="shared" si="37"/>
        <v/>
      </c>
      <c r="W258" s="5" t="str">
        <f t="shared" si="38"/>
        <v/>
      </c>
      <c r="X258" s="7"/>
      <c r="Y258" s="123" t="str">
        <f t="shared" si="39"/>
        <v/>
      </c>
      <c r="Z258" s="7"/>
      <c r="AA258" s="5" t="str">
        <f t="shared" si="40"/>
        <v/>
      </c>
      <c r="AB258" s="5" t="str">
        <f t="shared" si="41"/>
        <v/>
      </c>
      <c r="AC258" s="5" t="str">
        <f t="shared" si="42"/>
        <v/>
      </c>
      <c r="AD258" s="7"/>
      <c r="AG258" s="5" t="str">
        <f t="shared" si="43"/>
        <v>＠</v>
      </c>
      <c r="AH258" s="5">
        <f>IF(AG258="＠",0,IF(COUNTIF($AG$10:AG258,AG258)&gt;=2,0,1))</f>
        <v>0</v>
      </c>
      <c r="AI258" s="5" t="str">
        <f t="shared" si="44"/>
        <v>＠</v>
      </c>
      <c r="AJ258" s="5">
        <f>IF(AI258="＠",0,IF(COUNTIF($AI$10:AI258,AI258)&gt;=2,0,1))</f>
        <v>0</v>
      </c>
      <c r="AK258" s="5" t="str">
        <f t="shared" si="45"/>
        <v>＠</v>
      </c>
      <c r="AL258" s="5">
        <f>IF(AK258="＠",0,IF(COUNTIF($AK$10:AK258,AK258)&gt;=2,0,1))</f>
        <v>0</v>
      </c>
      <c r="AM258" s="5" t="str">
        <f t="shared" si="46"/>
        <v>＠</v>
      </c>
      <c r="AN258" s="5">
        <f>IF(AM258="＠",0,IF(COUNTIF($AM$10:AM258,AM258)&gt;=2,0,1))</f>
        <v>0</v>
      </c>
      <c r="AO258" s="11"/>
    </row>
    <row r="259" spans="1:41" ht="21.95" customHeight="1">
      <c r="A259" s="3">
        <f t="shared" si="47"/>
        <v>2</v>
      </c>
      <c r="B259" s="3" t="str">
        <f t="shared" si="36"/>
        <v/>
      </c>
      <c r="C259" s="111">
        <v>250</v>
      </c>
      <c r="D259" s="104"/>
      <c r="E259" s="105"/>
      <c r="F259" s="106"/>
      <c r="G259" s="108"/>
      <c r="H259" s="108"/>
      <c r="I259" s="104"/>
      <c r="J259" s="109"/>
      <c r="K259" s="104"/>
      <c r="L259" s="104"/>
      <c r="M259" s="107"/>
      <c r="N259" s="104"/>
      <c r="O259" s="107"/>
      <c r="P259" s="107"/>
      <c r="Q259" s="108"/>
      <c r="R259" s="108"/>
      <c r="S259" s="108"/>
      <c r="T259" s="108"/>
      <c r="U259" s="7"/>
      <c r="V259" s="5" t="str">
        <f t="shared" si="37"/>
        <v/>
      </c>
      <c r="W259" s="5" t="str">
        <f t="shared" si="38"/>
        <v/>
      </c>
      <c r="X259" s="7"/>
      <c r="Y259" s="123" t="str">
        <f t="shared" si="39"/>
        <v/>
      </c>
      <c r="Z259" s="7"/>
      <c r="AA259" s="5" t="str">
        <f t="shared" si="40"/>
        <v/>
      </c>
      <c r="AB259" s="5" t="str">
        <f t="shared" si="41"/>
        <v/>
      </c>
      <c r="AC259" s="5" t="str">
        <f t="shared" si="42"/>
        <v/>
      </c>
      <c r="AD259" s="7"/>
      <c r="AG259" s="5" t="str">
        <f t="shared" si="43"/>
        <v>＠</v>
      </c>
      <c r="AH259" s="5">
        <f>IF(AG259="＠",0,IF(COUNTIF($AG$10:AG259,AG259)&gt;=2,0,1))</f>
        <v>0</v>
      </c>
      <c r="AI259" s="5" t="str">
        <f t="shared" si="44"/>
        <v>＠</v>
      </c>
      <c r="AJ259" s="5">
        <f>IF(AI259="＠",0,IF(COUNTIF($AI$10:AI259,AI259)&gt;=2,0,1))</f>
        <v>0</v>
      </c>
      <c r="AK259" s="5" t="str">
        <f t="shared" si="45"/>
        <v>＠</v>
      </c>
      <c r="AL259" s="5">
        <f>IF(AK259="＠",0,IF(COUNTIF($AK$10:AK259,AK259)&gt;=2,0,1))</f>
        <v>0</v>
      </c>
      <c r="AM259" s="5" t="str">
        <f t="shared" si="46"/>
        <v>＠</v>
      </c>
      <c r="AN259" s="5">
        <f>IF(AM259="＠",0,IF(COUNTIF($AM$10:AM259,AM259)&gt;=2,0,1))</f>
        <v>0</v>
      </c>
      <c r="AO259" s="11"/>
    </row>
    <row r="260" spans="1:41" ht="21.95" customHeight="1">
      <c r="A260" s="3">
        <f t="shared" si="47"/>
        <v>2</v>
      </c>
      <c r="B260" s="3" t="str">
        <f t="shared" si="36"/>
        <v/>
      </c>
      <c r="C260" s="111">
        <v>251</v>
      </c>
      <c r="D260" s="104"/>
      <c r="E260" s="105"/>
      <c r="F260" s="106"/>
      <c r="G260" s="108"/>
      <c r="H260" s="108"/>
      <c r="I260" s="104"/>
      <c r="J260" s="109"/>
      <c r="K260" s="104"/>
      <c r="L260" s="104"/>
      <c r="M260" s="107"/>
      <c r="N260" s="104"/>
      <c r="O260" s="107"/>
      <c r="P260" s="107"/>
      <c r="Q260" s="108"/>
      <c r="R260" s="108"/>
      <c r="S260" s="108"/>
      <c r="T260" s="108"/>
      <c r="U260" s="7"/>
      <c r="V260" s="5" t="str">
        <f t="shared" si="37"/>
        <v/>
      </c>
      <c r="W260" s="5" t="str">
        <f t="shared" si="38"/>
        <v/>
      </c>
      <c r="X260" s="7"/>
      <c r="Y260" s="123" t="str">
        <f t="shared" si="39"/>
        <v/>
      </c>
      <c r="Z260" s="7"/>
      <c r="AA260" s="5" t="str">
        <f t="shared" si="40"/>
        <v/>
      </c>
      <c r="AB260" s="5" t="str">
        <f t="shared" si="41"/>
        <v/>
      </c>
      <c r="AC260" s="5" t="str">
        <f t="shared" si="42"/>
        <v/>
      </c>
      <c r="AD260" s="7"/>
      <c r="AG260" s="5" t="str">
        <f t="shared" si="43"/>
        <v>＠</v>
      </c>
      <c r="AH260" s="5">
        <f>IF(AG260="＠",0,IF(COUNTIF($AG$10:AG260,AG260)&gt;=2,0,1))</f>
        <v>0</v>
      </c>
      <c r="AI260" s="5" t="str">
        <f t="shared" si="44"/>
        <v>＠</v>
      </c>
      <c r="AJ260" s="5">
        <f>IF(AI260="＠",0,IF(COUNTIF($AI$10:AI260,AI260)&gt;=2,0,1))</f>
        <v>0</v>
      </c>
      <c r="AK260" s="5" t="str">
        <f t="shared" si="45"/>
        <v>＠</v>
      </c>
      <c r="AL260" s="5">
        <f>IF(AK260="＠",0,IF(COUNTIF($AK$10:AK260,AK260)&gt;=2,0,1))</f>
        <v>0</v>
      </c>
      <c r="AM260" s="5" t="str">
        <f t="shared" si="46"/>
        <v>＠</v>
      </c>
      <c r="AN260" s="5">
        <f>IF(AM260="＠",0,IF(COUNTIF($AM$10:AM260,AM260)&gt;=2,0,1))</f>
        <v>0</v>
      </c>
      <c r="AO260" s="11"/>
    </row>
    <row r="261" spans="1:41" ht="21.95" customHeight="1">
      <c r="A261" s="3">
        <f t="shared" si="47"/>
        <v>2</v>
      </c>
      <c r="B261" s="3" t="str">
        <f t="shared" si="36"/>
        <v/>
      </c>
      <c r="C261" s="111">
        <v>252</v>
      </c>
      <c r="D261" s="104"/>
      <c r="E261" s="105"/>
      <c r="F261" s="106"/>
      <c r="G261" s="108"/>
      <c r="H261" s="108"/>
      <c r="I261" s="104"/>
      <c r="J261" s="109"/>
      <c r="K261" s="104"/>
      <c r="L261" s="104"/>
      <c r="M261" s="107"/>
      <c r="N261" s="104"/>
      <c r="O261" s="107"/>
      <c r="P261" s="107"/>
      <c r="Q261" s="108"/>
      <c r="R261" s="108"/>
      <c r="S261" s="108"/>
      <c r="T261" s="108"/>
      <c r="U261" s="7"/>
      <c r="V261" s="5" t="str">
        <f t="shared" si="37"/>
        <v/>
      </c>
      <c r="W261" s="5" t="str">
        <f t="shared" si="38"/>
        <v/>
      </c>
      <c r="X261" s="7"/>
      <c r="Y261" s="123" t="str">
        <f t="shared" si="39"/>
        <v/>
      </c>
      <c r="Z261" s="7"/>
      <c r="AA261" s="5" t="str">
        <f t="shared" si="40"/>
        <v/>
      </c>
      <c r="AB261" s="5" t="str">
        <f t="shared" si="41"/>
        <v/>
      </c>
      <c r="AC261" s="5" t="str">
        <f t="shared" si="42"/>
        <v/>
      </c>
      <c r="AD261" s="7"/>
      <c r="AG261" s="5" t="str">
        <f t="shared" si="43"/>
        <v>＠</v>
      </c>
      <c r="AH261" s="5">
        <f>IF(AG261="＠",0,IF(COUNTIF($AG$10:AG261,AG261)&gt;=2,0,1))</f>
        <v>0</v>
      </c>
      <c r="AI261" s="5" t="str">
        <f t="shared" si="44"/>
        <v>＠</v>
      </c>
      <c r="AJ261" s="5">
        <f>IF(AI261="＠",0,IF(COUNTIF($AI$10:AI261,AI261)&gt;=2,0,1))</f>
        <v>0</v>
      </c>
      <c r="AK261" s="5" t="str">
        <f t="shared" si="45"/>
        <v>＠</v>
      </c>
      <c r="AL261" s="5">
        <f>IF(AK261="＠",0,IF(COUNTIF($AK$10:AK261,AK261)&gt;=2,0,1))</f>
        <v>0</v>
      </c>
      <c r="AM261" s="5" t="str">
        <f t="shared" si="46"/>
        <v>＠</v>
      </c>
      <c r="AN261" s="5">
        <f>IF(AM261="＠",0,IF(COUNTIF($AM$10:AM261,AM261)&gt;=2,0,1))</f>
        <v>0</v>
      </c>
      <c r="AO261" s="11"/>
    </row>
    <row r="262" spans="1:41" ht="21.95" customHeight="1">
      <c r="A262" s="3">
        <f t="shared" si="47"/>
        <v>2</v>
      </c>
      <c r="B262" s="3" t="str">
        <f t="shared" si="36"/>
        <v/>
      </c>
      <c r="C262" s="111">
        <v>253</v>
      </c>
      <c r="D262" s="104"/>
      <c r="E262" s="105"/>
      <c r="F262" s="106"/>
      <c r="G262" s="108"/>
      <c r="H262" s="108"/>
      <c r="I262" s="104"/>
      <c r="J262" s="109"/>
      <c r="K262" s="104"/>
      <c r="L262" s="104"/>
      <c r="M262" s="107"/>
      <c r="N262" s="104"/>
      <c r="O262" s="107"/>
      <c r="P262" s="107"/>
      <c r="Q262" s="108"/>
      <c r="R262" s="108"/>
      <c r="S262" s="108"/>
      <c r="T262" s="108"/>
      <c r="U262" s="7"/>
      <c r="V262" s="5" t="str">
        <f t="shared" si="37"/>
        <v/>
      </c>
      <c r="W262" s="5" t="str">
        <f t="shared" si="38"/>
        <v/>
      </c>
      <c r="X262" s="7"/>
      <c r="Y262" s="123" t="str">
        <f t="shared" si="39"/>
        <v/>
      </c>
      <c r="Z262" s="7"/>
      <c r="AA262" s="5" t="str">
        <f t="shared" si="40"/>
        <v/>
      </c>
      <c r="AB262" s="5" t="str">
        <f t="shared" si="41"/>
        <v/>
      </c>
      <c r="AC262" s="5" t="str">
        <f t="shared" si="42"/>
        <v/>
      </c>
      <c r="AD262" s="7"/>
      <c r="AG262" s="5" t="str">
        <f t="shared" si="43"/>
        <v>＠</v>
      </c>
      <c r="AH262" s="5">
        <f>IF(AG262="＠",0,IF(COUNTIF($AG$10:AG262,AG262)&gt;=2,0,1))</f>
        <v>0</v>
      </c>
      <c r="AI262" s="5" t="str">
        <f t="shared" si="44"/>
        <v>＠</v>
      </c>
      <c r="AJ262" s="5">
        <f>IF(AI262="＠",0,IF(COUNTIF($AI$10:AI262,AI262)&gt;=2,0,1))</f>
        <v>0</v>
      </c>
      <c r="AK262" s="5" t="str">
        <f t="shared" si="45"/>
        <v>＠</v>
      </c>
      <c r="AL262" s="5">
        <f>IF(AK262="＠",0,IF(COUNTIF($AK$10:AK262,AK262)&gt;=2,0,1))</f>
        <v>0</v>
      </c>
      <c r="AM262" s="5" t="str">
        <f t="shared" si="46"/>
        <v>＠</v>
      </c>
      <c r="AN262" s="5">
        <f>IF(AM262="＠",0,IF(COUNTIF($AM$10:AM262,AM262)&gt;=2,0,1))</f>
        <v>0</v>
      </c>
      <c r="AO262" s="11"/>
    </row>
    <row r="263" spans="1:41" ht="21.95" customHeight="1">
      <c r="A263" s="3">
        <f t="shared" si="47"/>
        <v>2</v>
      </c>
      <c r="B263" s="3" t="str">
        <f t="shared" si="36"/>
        <v/>
      </c>
      <c r="C263" s="111">
        <v>254</v>
      </c>
      <c r="D263" s="104"/>
      <c r="E263" s="105"/>
      <c r="F263" s="106"/>
      <c r="G263" s="108"/>
      <c r="H263" s="108"/>
      <c r="I263" s="104"/>
      <c r="J263" s="109"/>
      <c r="K263" s="104"/>
      <c r="L263" s="104"/>
      <c r="M263" s="107"/>
      <c r="N263" s="104"/>
      <c r="O263" s="107"/>
      <c r="P263" s="107"/>
      <c r="Q263" s="108"/>
      <c r="R263" s="108"/>
      <c r="S263" s="108"/>
      <c r="T263" s="108"/>
      <c r="U263" s="7"/>
      <c r="V263" s="5" t="str">
        <f t="shared" si="37"/>
        <v/>
      </c>
      <c r="W263" s="5" t="str">
        <f t="shared" si="38"/>
        <v/>
      </c>
      <c r="X263" s="7"/>
      <c r="Y263" s="123" t="str">
        <f t="shared" si="39"/>
        <v/>
      </c>
      <c r="Z263" s="7"/>
      <c r="AA263" s="5" t="str">
        <f t="shared" si="40"/>
        <v/>
      </c>
      <c r="AB263" s="5" t="str">
        <f t="shared" si="41"/>
        <v/>
      </c>
      <c r="AC263" s="5" t="str">
        <f t="shared" si="42"/>
        <v/>
      </c>
      <c r="AD263" s="7"/>
      <c r="AG263" s="5" t="str">
        <f t="shared" si="43"/>
        <v>＠</v>
      </c>
      <c r="AH263" s="5">
        <f>IF(AG263="＠",0,IF(COUNTIF($AG$10:AG263,AG263)&gt;=2,0,1))</f>
        <v>0</v>
      </c>
      <c r="AI263" s="5" t="str">
        <f t="shared" si="44"/>
        <v>＠</v>
      </c>
      <c r="AJ263" s="5">
        <f>IF(AI263="＠",0,IF(COUNTIF($AI$10:AI263,AI263)&gt;=2,0,1))</f>
        <v>0</v>
      </c>
      <c r="AK263" s="5" t="str">
        <f t="shared" si="45"/>
        <v>＠</v>
      </c>
      <c r="AL263" s="5">
        <f>IF(AK263="＠",0,IF(COUNTIF($AK$10:AK263,AK263)&gt;=2,0,1))</f>
        <v>0</v>
      </c>
      <c r="AM263" s="5" t="str">
        <f t="shared" si="46"/>
        <v>＠</v>
      </c>
      <c r="AN263" s="5">
        <f>IF(AM263="＠",0,IF(COUNTIF($AM$10:AM263,AM263)&gt;=2,0,1))</f>
        <v>0</v>
      </c>
      <c r="AO263" s="11"/>
    </row>
    <row r="264" spans="1:41" ht="21.95" customHeight="1">
      <c r="A264" s="3">
        <f t="shared" si="47"/>
        <v>2</v>
      </c>
      <c r="B264" s="3" t="str">
        <f t="shared" si="36"/>
        <v/>
      </c>
      <c r="C264" s="111">
        <v>255</v>
      </c>
      <c r="D264" s="104"/>
      <c r="E264" s="105"/>
      <c r="F264" s="106"/>
      <c r="G264" s="108"/>
      <c r="H264" s="108"/>
      <c r="I264" s="104"/>
      <c r="J264" s="109"/>
      <c r="K264" s="104"/>
      <c r="L264" s="104"/>
      <c r="M264" s="107"/>
      <c r="N264" s="104"/>
      <c r="O264" s="107"/>
      <c r="P264" s="107"/>
      <c r="Q264" s="108"/>
      <c r="R264" s="108"/>
      <c r="S264" s="108"/>
      <c r="T264" s="108"/>
      <c r="U264" s="7"/>
      <c r="V264" s="5" t="str">
        <f t="shared" si="37"/>
        <v/>
      </c>
      <c r="W264" s="5" t="str">
        <f t="shared" si="38"/>
        <v/>
      </c>
      <c r="X264" s="7"/>
      <c r="Y264" s="123" t="str">
        <f t="shared" si="39"/>
        <v/>
      </c>
      <c r="Z264" s="7"/>
      <c r="AA264" s="5" t="str">
        <f t="shared" si="40"/>
        <v/>
      </c>
      <c r="AB264" s="5" t="str">
        <f t="shared" si="41"/>
        <v/>
      </c>
      <c r="AC264" s="5" t="str">
        <f t="shared" si="42"/>
        <v/>
      </c>
      <c r="AD264" s="7"/>
      <c r="AG264" s="5" t="str">
        <f t="shared" si="43"/>
        <v>＠</v>
      </c>
      <c r="AH264" s="5">
        <f>IF(AG264="＠",0,IF(COUNTIF($AG$10:AG264,AG264)&gt;=2,0,1))</f>
        <v>0</v>
      </c>
      <c r="AI264" s="5" t="str">
        <f t="shared" si="44"/>
        <v>＠</v>
      </c>
      <c r="AJ264" s="5">
        <f>IF(AI264="＠",0,IF(COUNTIF($AI$10:AI264,AI264)&gt;=2,0,1))</f>
        <v>0</v>
      </c>
      <c r="AK264" s="5" t="str">
        <f t="shared" si="45"/>
        <v>＠</v>
      </c>
      <c r="AL264" s="5">
        <f>IF(AK264="＠",0,IF(COUNTIF($AK$10:AK264,AK264)&gt;=2,0,1))</f>
        <v>0</v>
      </c>
      <c r="AM264" s="5" t="str">
        <f t="shared" si="46"/>
        <v>＠</v>
      </c>
      <c r="AN264" s="5">
        <f>IF(AM264="＠",0,IF(COUNTIF($AM$10:AM264,AM264)&gt;=2,0,1))</f>
        <v>0</v>
      </c>
      <c r="AO264" s="11"/>
    </row>
    <row r="265" spans="1:41" ht="21.95" customHeight="1">
      <c r="A265" s="3">
        <f t="shared" si="47"/>
        <v>2</v>
      </c>
      <c r="B265" s="3" t="str">
        <f t="shared" si="36"/>
        <v/>
      </c>
      <c r="C265" s="111">
        <v>256</v>
      </c>
      <c r="D265" s="104"/>
      <c r="E265" s="105"/>
      <c r="F265" s="106"/>
      <c r="G265" s="108"/>
      <c r="H265" s="108"/>
      <c r="I265" s="104"/>
      <c r="J265" s="109"/>
      <c r="K265" s="104"/>
      <c r="L265" s="104"/>
      <c r="M265" s="107"/>
      <c r="N265" s="104"/>
      <c r="O265" s="107"/>
      <c r="P265" s="107"/>
      <c r="Q265" s="108"/>
      <c r="R265" s="108"/>
      <c r="S265" s="108"/>
      <c r="T265" s="108"/>
      <c r="U265" s="7"/>
      <c r="V265" s="5" t="str">
        <f t="shared" si="37"/>
        <v/>
      </c>
      <c r="W265" s="5" t="str">
        <f t="shared" si="38"/>
        <v/>
      </c>
      <c r="X265" s="7"/>
      <c r="Y265" s="123" t="str">
        <f t="shared" si="39"/>
        <v/>
      </c>
      <c r="Z265" s="7"/>
      <c r="AA265" s="5" t="str">
        <f t="shared" si="40"/>
        <v/>
      </c>
      <c r="AB265" s="5" t="str">
        <f t="shared" si="41"/>
        <v/>
      </c>
      <c r="AC265" s="5" t="str">
        <f t="shared" si="42"/>
        <v/>
      </c>
      <c r="AD265" s="7"/>
      <c r="AG265" s="5" t="str">
        <f t="shared" si="43"/>
        <v>＠</v>
      </c>
      <c r="AH265" s="5">
        <f>IF(AG265="＠",0,IF(COUNTIF($AG$10:AG265,AG265)&gt;=2,0,1))</f>
        <v>0</v>
      </c>
      <c r="AI265" s="5" t="str">
        <f t="shared" si="44"/>
        <v>＠</v>
      </c>
      <c r="AJ265" s="5">
        <f>IF(AI265="＠",0,IF(COUNTIF($AI$10:AI265,AI265)&gt;=2,0,1))</f>
        <v>0</v>
      </c>
      <c r="AK265" s="5" t="str">
        <f t="shared" si="45"/>
        <v>＠</v>
      </c>
      <c r="AL265" s="5">
        <f>IF(AK265="＠",0,IF(COUNTIF($AK$10:AK265,AK265)&gt;=2,0,1))</f>
        <v>0</v>
      </c>
      <c r="AM265" s="5" t="str">
        <f t="shared" si="46"/>
        <v>＠</v>
      </c>
      <c r="AN265" s="5">
        <f>IF(AM265="＠",0,IF(COUNTIF($AM$10:AM265,AM265)&gt;=2,0,1))</f>
        <v>0</v>
      </c>
      <c r="AO265" s="11"/>
    </row>
    <row r="266" spans="1:41" ht="21.95" customHeight="1">
      <c r="A266" s="3">
        <f t="shared" si="47"/>
        <v>2</v>
      </c>
      <c r="B266" s="3" t="str">
        <f t="shared" si="36"/>
        <v/>
      </c>
      <c r="C266" s="111">
        <v>257</v>
      </c>
      <c r="D266" s="104"/>
      <c r="E266" s="105"/>
      <c r="F266" s="106"/>
      <c r="G266" s="108"/>
      <c r="H266" s="108"/>
      <c r="I266" s="104"/>
      <c r="J266" s="109"/>
      <c r="K266" s="104"/>
      <c r="L266" s="104"/>
      <c r="M266" s="107"/>
      <c r="N266" s="104"/>
      <c r="O266" s="107"/>
      <c r="P266" s="107"/>
      <c r="Q266" s="108"/>
      <c r="R266" s="108"/>
      <c r="S266" s="108"/>
      <c r="T266" s="108"/>
      <c r="U266" s="7"/>
      <c r="V266" s="5" t="str">
        <f t="shared" si="37"/>
        <v/>
      </c>
      <c r="W266" s="5" t="str">
        <f t="shared" si="38"/>
        <v/>
      </c>
      <c r="X266" s="7"/>
      <c r="Y266" s="123" t="str">
        <f t="shared" si="39"/>
        <v/>
      </c>
      <c r="Z266" s="7"/>
      <c r="AA266" s="5" t="str">
        <f t="shared" si="40"/>
        <v/>
      </c>
      <c r="AB266" s="5" t="str">
        <f t="shared" si="41"/>
        <v/>
      </c>
      <c r="AC266" s="5" t="str">
        <f t="shared" si="42"/>
        <v/>
      </c>
      <c r="AD266" s="7"/>
      <c r="AG266" s="5" t="str">
        <f t="shared" si="43"/>
        <v>＠</v>
      </c>
      <c r="AH266" s="5">
        <f>IF(AG266="＠",0,IF(COUNTIF($AG$10:AG266,AG266)&gt;=2,0,1))</f>
        <v>0</v>
      </c>
      <c r="AI266" s="5" t="str">
        <f t="shared" si="44"/>
        <v>＠</v>
      </c>
      <c r="AJ266" s="5">
        <f>IF(AI266="＠",0,IF(COUNTIF($AI$10:AI266,AI266)&gt;=2,0,1))</f>
        <v>0</v>
      </c>
      <c r="AK266" s="5" t="str">
        <f t="shared" si="45"/>
        <v>＠</v>
      </c>
      <c r="AL266" s="5">
        <f>IF(AK266="＠",0,IF(COUNTIF($AK$10:AK266,AK266)&gt;=2,0,1))</f>
        <v>0</v>
      </c>
      <c r="AM266" s="5" t="str">
        <f t="shared" si="46"/>
        <v>＠</v>
      </c>
      <c r="AN266" s="5">
        <f>IF(AM266="＠",0,IF(COUNTIF($AM$10:AM266,AM266)&gt;=2,0,1))</f>
        <v>0</v>
      </c>
      <c r="AO266" s="11"/>
    </row>
    <row r="267" spans="1:41" ht="21.95" customHeight="1">
      <c r="A267" s="3">
        <f t="shared" si="47"/>
        <v>2</v>
      </c>
      <c r="B267" s="3" t="str">
        <f t="shared" ref="B267:B309" si="48">IF(J267="","",J267)</f>
        <v/>
      </c>
      <c r="C267" s="111">
        <v>258</v>
      </c>
      <c r="D267" s="104"/>
      <c r="E267" s="105"/>
      <c r="F267" s="106"/>
      <c r="G267" s="108"/>
      <c r="H267" s="108"/>
      <c r="I267" s="104"/>
      <c r="J267" s="109"/>
      <c r="K267" s="104"/>
      <c r="L267" s="104"/>
      <c r="M267" s="107"/>
      <c r="N267" s="104"/>
      <c r="O267" s="107"/>
      <c r="P267" s="107"/>
      <c r="Q267" s="108"/>
      <c r="R267" s="108"/>
      <c r="S267" s="108"/>
      <c r="T267" s="108"/>
      <c r="U267" s="7"/>
      <c r="V267" s="5" t="str">
        <f t="shared" ref="V267:V309" si="49">D267&amp;L267</f>
        <v/>
      </c>
      <c r="W267" s="5" t="str">
        <f t="shared" ref="W267:W309" si="50">D267&amp;N267</f>
        <v/>
      </c>
      <c r="X267" s="7"/>
      <c r="Y267" s="123" t="str">
        <f t="shared" ref="Y267:Y309" si="51">D267&amp;J267&amp;P267</f>
        <v/>
      </c>
      <c r="Z267" s="7"/>
      <c r="AA267" s="5" t="str">
        <f t="shared" ref="AA267:AA309" si="52">Q267&amp;J267</f>
        <v/>
      </c>
      <c r="AB267" s="5" t="str">
        <f t="shared" ref="AB267:AB309" si="53">S267&amp;J267</f>
        <v/>
      </c>
      <c r="AC267" s="5" t="str">
        <f t="shared" ref="AC267:AC309" si="54">J267&amp;D267</f>
        <v/>
      </c>
      <c r="AD267" s="7"/>
      <c r="AG267" s="5" t="str">
        <f t="shared" ref="AG267:AG309" si="55">IF(Q267="男400mR",J267,"＠")</f>
        <v>＠</v>
      </c>
      <c r="AH267" s="5">
        <f>IF(AG267="＠",0,IF(COUNTIF($AG$10:AG267,AG267)&gt;=2,0,1))</f>
        <v>0</v>
      </c>
      <c r="AI267" s="5" t="str">
        <f t="shared" ref="AI267:AI309" si="56">IF(Q267="女400mR",J267,"＠")</f>
        <v>＠</v>
      </c>
      <c r="AJ267" s="5">
        <f>IF(AI267="＠",0,IF(COUNTIF($AI$10:AI267,AI267)&gt;=2,0,1))</f>
        <v>0</v>
      </c>
      <c r="AK267" s="5" t="str">
        <f t="shared" ref="AK267:AK309" si="57">IF(S267="男1600mR",J267,"＠")</f>
        <v>＠</v>
      </c>
      <c r="AL267" s="5">
        <f>IF(AK267="＠",0,IF(COUNTIF($AK$10:AK267,AK267)&gt;=2,0,1))</f>
        <v>0</v>
      </c>
      <c r="AM267" s="5" t="str">
        <f t="shared" ref="AM267:AM309" si="58">IF(S267="女1600mR",J267,"＠")</f>
        <v>＠</v>
      </c>
      <c r="AN267" s="5">
        <f>IF(AM267="＠",0,IF(COUNTIF($AM$10:AM267,AM267)&gt;=2,0,1))</f>
        <v>0</v>
      </c>
      <c r="AO267" s="11"/>
    </row>
    <row r="268" spans="1:41" ht="21.95" customHeight="1">
      <c r="A268" s="3">
        <f t="shared" ref="A268:A309" si="59">IF(J268=J267,A267,A267+1)</f>
        <v>2</v>
      </c>
      <c r="B268" s="3" t="str">
        <f t="shared" si="48"/>
        <v/>
      </c>
      <c r="C268" s="111">
        <v>259</v>
      </c>
      <c r="D268" s="104"/>
      <c r="E268" s="105"/>
      <c r="F268" s="106"/>
      <c r="G268" s="108"/>
      <c r="H268" s="108"/>
      <c r="I268" s="104"/>
      <c r="J268" s="109"/>
      <c r="K268" s="104"/>
      <c r="L268" s="104"/>
      <c r="M268" s="107"/>
      <c r="N268" s="104"/>
      <c r="O268" s="107"/>
      <c r="P268" s="107"/>
      <c r="Q268" s="108"/>
      <c r="R268" s="108"/>
      <c r="S268" s="108"/>
      <c r="T268" s="108"/>
      <c r="U268" s="7"/>
      <c r="V268" s="5" t="str">
        <f t="shared" si="49"/>
        <v/>
      </c>
      <c r="W268" s="5" t="str">
        <f t="shared" si="50"/>
        <v/>
      </c>
      <c r="X268" s="7"/>
      <c r="Y268" s="123" t="str">
        <f t="shared" si="51"/>
        <v/>
      </c>
      <c r="Z268" s="7"/>
      <c r="AA268" s="5" t="str">
        <f t="shared" si="52"/>
        <v/>
      </c>
      <c r="AB268" s="5" t="str">
        <f t="shared" si="53"/>
        <v/>
      </c>
      <c r="AC268" s="5" t="str">
        <f t="shared" si="54"/>
        <v/>
      </c>
      <c r="AD268" s="7"/>
      <c r="AG268" s="5" t="str">
        <f t="shared" si="55"/>
        <v>＠</v>
      </c>
      <c r="AH268" s="5">
        <f>IF(AG268="＠",0,IF(COUNTIF($AG$10:AG268,AG268)&gt;=2,0,1))</f>
        <v>0</v>
      </c>
      <c r="AI268" s="5" t="str">
        <f t="shared" si="56"/>
        <v>＠</v>
      </c>
      <c r="AJ268" s="5">
        <f>IF(AI268="＠",0,IF(COUNTIF($AI$10:AI268,AI268)&gt;=2,0,1))</f>
        <v>0</v>
      </c>
      <c r="AK268" s="5" t="str">
        <f t="shared" si="57"/>
        <v>＠</v>
      </c>
      <c r="AL268" s="5">
        <f>IF(AK268="＠",0,IF(COUNTIF($AK$10:AK268,AK268)&gt;=2,0,1))</f>
        <v>0</v>
      </c>
      <c r="AM268" s="5" t="str">
        <f t="shared" si="58"/>
        <v>＠</v>
      </c>
      <c r="AN268" s="5">
        <f>IF(AM268="＠",0,IF(COUNTIF($AM$10:AM268,AM268)&gt;=2,0,1))</f>
        <v>0</v>
      </c>
      <c r="AO268" s="11"/>
    </row>
    <row r="269" spans="1:41" ht="21.95" customHeight="1">
      <c r="A269" s="3">
        <f t="shared" si="59"/>
        <v>2</v>
      </c>
      <c r="B269" s="3" t="str">
        <f t="shared" si="48"/>
        <v/>
      </c>
      <c r="C269" s="111">
        <v>260</v>
      </c>
      <c r="D269" s="104"/>
      <c r="E269" s="105"/>
      <c r="F269" s="106"/>
      <c r="G269" s="108"/>
      <c r="H269" s="108"/>
      <c r="I269" s="104"/>
      <c r="J269" s="109"/>
      <c r="K269" s="104"/>
      <c r="L269" s="104"/>
      <c r="M269" s="107"/>
      <c r="N269" s="104"/>
      <c r="O269" s="107"/>
      <c r="P269" s="107"/>
      <c r="Q269" s="108"/>
      <c r="R269" s="108"/>
      <c r="S269" s="108"/>
      <c r="T269" s="108"/>
      <c r="U269" s="7"/>
      <c r="V269" s="5" t="str">
        <f t="shared" si="49"/>
        <v/>
      </c>
      <c r="W269" s="5" t="str">
        <f t="shared" si="50"/>
        <v/>
      </c>
      <c r="X269" s="7"/>
      <c r="Y269" s="123" t="str">
        <f t="shared" si="51"/>
        <v/>
      </c>
      <c r="Z269" s="7"/>
      <c r="AA269" s="5" t="str">
        <f t="shared" si="52"/>
        <v/>
      </c>
      <c r="AB269" s="5" t="str">
        <f t="shared" si="53"/>
        <v/>
      </c>
      <c r="AC269" s="5" t="str">
        <f t="shared" si="54"/>
        <v/>
      </c>
      <c r="AD269" s="7"/>
      <c r="AG269" s="5" t="str">
        <f t="shared" si="55"/>
        <v>＠</v>
      </c>
      <c r="AH269" s="5">
        <f>IF(AG269="＠",0,IF(COUNTIF($AG$10:AG269,AG269)&gt;=2,0,1))</f>
        <v>0</v>
      </c>
      <c r="AI269" s="5" t="str">
        <f t="shared" si="56"/>
        <v>＠</v>
      </c>
      <c r="AJ269" s="5">
        <f>IF(AI269="＠",0,IF(COUNTIF($AI$10:AI269,AI269)&gt;=2,0,1))</f>
        <v>0</v>
      </c>
      <c r="AK269" s="5" t="str">
        <f t="shared" si="57"/>
        <v>＠</v>
      </c>
      <c r="AL269" s="5">
        <f>IF(AK269="＠",0,IF(COUNTIF($AK$10:AK269,AK269)&gt;=2,0,1))</f>
        <v>0</v>
      </c>
      <c r="AM269" s="5" t="str">
        <f t="shared" si="58"/>
        <v>＠</v>
      </c>
      <c r="AN269" s="5">
        <f>IF(AM269="＠",0,IF(COUNTIF($AM$10:AM269,AM269)&gt;=2,0,1))</f>
        <v>0</v>
      </c>
      <c r="AO269" s="11"/>
    </row>
    <row r="270" spans="1:41" ht="21.95" customHeight="1">
      <c r="A270" s="3">
        <f t="shared" si="59"/>
        <v>2</v>
      </c>
      <c r="B270" s="3" t="str">
        <f t="shared" si="48"/>
        <v/>
      </c>
      <c r="C270" s="111">
        <v>261</v>
      </c>
      <c r="D270" s="104"/>
      <c r="E270" s="105"/>
      <c r="F270" s="106"/>
      <c r="G270" s="108"/>
      <c r="H270" s="108"/>
      <c r="I270" s="104"/>
      <c r="J270" s="109"/>
      <c r="K270" s="104"/>
      <c r="L270" s="104"/>
      <c r="M270" s="107"/>
      <c r="N270" s="104"/>
      <c r="O270" s="107"/>
      <c r="P270" s="107"/>
      <c r="Q270" s="108"/>
      <c r="R270" s="108"/>
      <c r="S270" s="108"/>
      <c r="T270" s="108"/>
      <c r="U270" s="7"/>
      <c r="V270" s="5" t="str">
        <f t="shared" si="49"/>
        <v/>
      </c>
      <c r="W270" s="5" t="str">
        <f t="shared" si="50"/>
        <v/>
      </c>
      <c r="X270" s="7"/>
      <c r="Y270" s="123" t="str">
        <f t="shared" si="51"/>
        <v/>
      </c>
      <c r="Z270" s="7"/>
      <c r="AA270" s="5" t="str">
        <f t="shared" si="52"/>
        <v/>
      </c>
      <c r="AB270" s="5" t="str">
        <f t="shared" si="53"/>
        <v/>
      </c>
      <c r="AC270" s="5" t="str">
        <f t="shared" si="54"/>
        <v/>
      </c>
      <c r="AD270" s="7"/>
      <c r="AG270" s="5" t="str">
        <f t="shared" si="55"/>
        <v>＠</v>
      </c>
      <c r="AH270" s="5">
        <f>IF(AG270="＠",0,IF(COUNTIF($AG$10:AG270,AG270)&gt;=2,0,1))</f>
        <v>0</v>
      </c>
      <c r="AI270" s="5" t="str">
        <f t="shared" si="56"/>
        <v>＠</v>
      </c>
      <c r="AJ270" s="5">
        <f>IF(AI270="＠",0,IF(COUNTIF($AI$10:AI270,AI270)&gt;=2,0,1))</f>
        <v>0</v>
      </c>
      <c r="AK270" s="5" t="str">
        <f t="shared" si="57"/>
        <v>＠</v>
      </c>
      <c r="AL270" s="5">
        <f>IF(AK270="＠",0,IF(COUNTIF($AK$10:AK270,AK270)&gt;=2,0,1))</f>
        <v>0</v>
      </c>
      <c r="AM270" s="5" t="str">
        <f t="shared" si="58"/>
        <v>＠</v>
      </c>
      <c r="AN270" s="5">
        <f>IF(AM270="＠",0,IF(COUNTIF($AM$10:AM270,AM270)&gt;=2,0,1))</f>
        <v>0</v>
      </c>
      <c r="AO270" s="11"/>
    </row>
    <row r="271" spans="1:41" ht="21.95" customHeight="1">
      <c r="A271" s="3">
        <f t="shared" si="59"/>
        <v>2</v>
      </c>
      <c r="B271" s="3" t="str">
        <f t="shared" si="48"/>
        <v/>
      </c>
      <c r="C271" s="111">
        <v>262</v>
      </c>
      <c r="D271" s="104"/>
      <c r="E271" s="105"/>
      <c r="F271" s="106"/>
      <c r="G271" s="108"/>
      <c r="H271" s="108"/>
      <c r="I271" s="104"/>
      <c r="J271" s="109"/>
      <c r="K271" s="104"/>
      <c r="L271" s="104"/>
      <c r="M271" s="107"/>
      <c r="N271" s="104"/>
      <c r="O271" s="107"/>
      <c r="P271" s="107"/>
      <c r="Q271" s="108"/>
      <c r="R271" s="108"/>
      <c r="S271" s="108"/>
      <c r="T271" s="108"/>
      <c r="U271" s="7"/>
      <c r="V271" s="5" t="str">
        <f t="shared" si="49"/>
        <v/>
      </c>
      <c r="W271" s="5" t="str">
        <f t="shared" si="50"/>
        <v/>
      </c>
      <c r="X271" s="7"/>
      <c r="Y271" s="123" t="str">
        <f t="shared" si="51"/>
        <v/>
      </c>
      <c r="Z271" s="7"/>
      <c r="AA271" s="5" t="str">
        <f t="shared" si="52"/>
        <v/>
      </c>
      <c r="AB271" s="5" t="str">
        <f t="shared" si="53"/>
        <v/>
      </c>
      <c r="AC271" s="5" t="str">
        <f t="shared" si="54"/>
        <v/>
      </c>
      <c r="AD271" s="7"/>
      <c r="AG271" s="5" t="str">
        <f t="shared" si="55"/>
        <v>＠</v>
      </c>
      <c r="AH271" s="5">
        <f>IF(AG271="＠",0,IF(COUNTIF($AG$10:AG271,AG271)&gt;=2,0,1))</f>
        <v>0</v>
      </c>
      <c r="AI271" s="5" t="str">
        <f t="shared" si="56"/>
        <v>＠</v>
      </c>
      <c r="AJ271" s="5">
        <f>IF(AI271="＠",0,IF(COUNTIF($AI$10:AI271,AI271)&gt;=2,0,1))</f>
        <v>0</v>
      </c>
      <c r="AK271" s="5" t="str">
        <f t="shared" si="57"/>
        <v>＠</v>
      </c>
      <c r="AL271" s="5">
        <f>IF(AK271="＠",0,IF(COUNTIF($AK$10:AK271,AK271)&gt;=2,0,1))</f>
        <v>0</v>
      </c>
      <c r="AM271" s="5" t="str">
        <f t="shared" si="58"/>
        <v>＠</v>
      </c>
      <c r="AN271" s="5">
        <f>IF(AM271="＠",0,IF(COUNTIF($AM$10:AM271,AM271)&gt;=2,0,1))</f>
        <v>0</v>
      </c>
      <c r="AO271" s="11"/>
    </row>
    <row r="272" spans="1:41" ht="21.95" customHeight="1">
      <c r="A272" s="3">
        <f t="shared" si="59"/>
        <v>2</v>
      </c>
      <c r="B272" s="3" t="str">
        <f t="shared" si="48"/>
        <v/>
      </c>
      <c r="C272" s="111">
        <v>263</v>
      </c>
      <c r="D272" s="104"/>
      <c r="E272" s="105"/>
      <c r="F272" s="106"/>
      <c r="G272" s="108"/>
      <c r="H272" s="108"/>
      <c r="I272" s="104"/>
      <c r="J272" s="109"/>
      <c r="K272" s="104"/>
      <c r="L272" s="104"/>
      <c r="M272" s="107"/>
      <c r="N272" s="104"/>
      <c r="O272" s="107"/>
      <c r="P272" s="107"/>
      <c r="Q272" s="108"/>
      <c r="R272" s="108"/>
      <c r="S272" s="108"/>
      <c r="T272" s="108"/>
      <c r="U272" s="7"/>
      <c r="V272" s="5" t="str">
        <f t="shared" si="49"/>
        <v/>
      </c>
      <c r="W272" s="5" t="str">
        <f t="shared" si="50"/>
        <v/>
      </c>
      <c r="X272" s="7"/>
      <c r="Y272" s="123" t="str">
        <f t="shared" si="51"/>
        <v/>
      </c>
      <c r="Z272" s="7"/>
      <c r="AA272" s="5" t="str">
        <f t="shared" si="52"/>
        <v/>
      </c>
      <c r="AB272" s="5" t="str">
        <f t="shared" si="53"/>
        <v/>
      </c>
      <c r="AC272" s="5" t="str">
        <f t="shared" si="54"/>
        <v/>
      </c>
      <c r="AD272" s="7"/>
      <c r="AG272" s="5" t="str">
        <f t="shared" si="55"/>
        <v>＠</v>
      </c>
      <c r="AH272" s="5">
        <f>IF(AG272="＠",0,IF(COUNTIF($AG$10:AG272,AG272)&gt;=2,0,1))</f>
        <v>0</v>
      </c>
      <c r="AI272" s="5" t="str">
        <f t="shared" si="56"/>
        <v>＠</v>
      </c>
      <c r="AJ272" s="5">
        <f>IF(AI272="＠",0,IF(COUNTIF($AI$10:AI272,AI272)&gt;=2,0,1))</f>
        <v>0</v>
      </c>
      <c r="AK272" s="5" t="str">
        <f t="shared" si="57"/>
        <v>＠</v>
      </c>
      <c r="AL272" s="5">
        <f>IF(AK272="＠",0,IF(COUNTIF($AK$10:AK272,AK272)&gt;=2,0,1))</f>
        <v>0</v>
      </c>
      <c r="AM272" s="5" t="str">
        <f t="shared" si="58"/>
        <v>＠</v>
      </c>
      <c r="AN272" s="5">
        <f>IF(AM272="＠",0,IF(COUNTIF($AM$10:AM272,AM272)&gt;=2,0,1))</f>
        <v>0</v>
      </c>
      <c r="AO272" s="11"/>
    </row>
    <row r="273" spans="1:41" ht="21.95" customHeight="1">
      <c r="A273" s="3">
        <f t="shared" si="59"/>
        <v>2</v>
      </c>
      <c r="B273" s="3" t="str">
        <f t="shared" si="48"/>
        <v/>
      </c>
      <c r="C273" s="111">
        <v>264</v>
      </c>
      <c r="D273" s="104"/>
      <c r="E273" s="105"/>
      <c r="F273" s="106"/>
      <c r="G273" s="108"/>
      <c r="H273" s="108"/>
      <c r="I273" s="104"/>
      <c r="J273" s="109"/>
      <c r="K273" s="104"/>
      <c r="L273" s="104"/>
      <c r="M273" s="107"/>
      <c r="N273" s="104"/>
      <c r="O273" s="107"/>
      <c r="P273" s="107"/>
      <c r="Q273" s="108"/>
      <c r="R273" s="108"/>
      <c r="S273" s="108"/>
      <c r="T273" s="108"/>
      <c r="U273" s="7"/>
      <c r="V273" s="5" t="str">
        <f t="shared" si="49"/>
        <v/>
      </c>
      <c r="W273" s="5" t="str">
        <f t="shared" si="50"/>
        <v/>
      </c>
      <c r="X273" s="7"/>
      <c r="Y273" s="123" t="str">
        <f t="shared" si="51"/>
        <v/>
      </c>
      <c r="Z273" s="7"/>
      <c r="AA273" s="5" t="str">
        <f t="shared" si="52"/>
        <v/>
      </c>
      <c r="AB273" s="5" t="str">
        <f t="shared" si="53"/>
        <v/>
      </c>
      <c r="AC273" s="5" t="str">
        <f t="shared" si="54"/>
        <v/>
      </c>
      <c r="AD273" s="7"/>
      <c r="AG273" s="5" t="str">
        <f t="shared" si="55"/>
        <v>＠</v>
      </c>
      <c r="AH273" s="5">
        <f>IF(AG273="＠",0,IF(COUNTIF($AG$10:AG273,AG273)&gt;=2,0,1))</f>
        <v>0</v>
      </c>
      <c r="AI273" s="5" t="str">
        <f t="shared" si="56"/>
        <v>＠</v>
      </c>
      <c r="AJ273" s="5">
        <f>IF(AI273="＠",0,IF(COUNTIF($AI$10:AI273,AI273)&gt;=2,0,1))</f>
        <v>0</v>
      </c>
      <c r="AK273" s="5" t="str">
        <f t="shared" si="57"/>
        <v>＠</v>
      </c>
      <c r="AL273" s="5">
        <f>IF(AK273="＠",0,IF(COUNTIF($AK$10:AK273,AK273)&gt;=2,0,1))</f>
        <v>0</v>
      </c>
      <c r="AM273" s="5" t="str">
        <f t="shared" si="58"/>
        <v>＠</v>
      </c>
      <c r="AN273" s="5">
        <f>IF(AM273="＠",0,IF(COUNTIF($AM$10:AM273,AM273)&gt;=2,0,1))</f>
        <v>0</v>
      </c>
      <c r="AO273" s="11"/>
    </row>
    <row r="274" spans="1:41" ht="21.95" customHeight="1">
      <c r="A274" s="3">
        <f t="shared" si="59"/>
        <v>2</v>
      </c>
      <c r="B274" s="3" t="str">
        <f t="shared" si="48"/>
        <v/>
      </c>
      <c r="C274" s="111">
        <v>265</v>
      </c>
      <c r="D274" s="104"/>
      <c r="E274" s="105"/>
      <c r="F274" s="106"/>
      <c r="G274" s="108"/>
      <c r="H274" s="108"/>
      <c r="I274" s="104"/>
      <c r="J274" s="109"/>
      <c r="K274" s="104"/>
      <c r="L274" s="104"/>
      <c r="M274" s="107"/>
      <c r="N274" s="104"/>
      <c r="O274" s="107"/>
      <c r="P274" s="107"/>
      <c r="Q274" s="108"/>
      <c r="R274" s="108"/>
      <c r="S274" s="108"/>
      <c r="T274" s="108"/>
      <c r="U274" s="7"/>
      <c r="V274" s="5" t="str">
        <f t="shared" si="49"/>
        <v/>
      </c>
      <c r="W274" s="5" t="str">
        <f t="shared" si="50"/>
        <v/>
      </c>
      <c r="X274" s="7"/>
      <c r="Y274" s="123" t="str">
        <f t="shared" si="51"/>
        <v/>
      </c>
      <c r="Z274" s="7"/>
      <c r="AA274" s="5" t="str">
        <f t="shared" si="52"/>
        <v/>
      </c>
      <c r="AB274" s="5" t="str">
        <f t="shared" si="53"/>
        <v/>
      </c>
      <c r="AC274" s="5" t="str">
        <f t="shared" si="54"/>
        <v/>
      </c>
      <c r="AD274" s="7"/>
      <c r="AG274" s="5" t="str">
        <f t="shared" si="55"/>
        <v>＠</v>
      </c>
      <c r="AH274" s="5">
        <f>IF(AG274="＠",0,IF(COUNTIF($AG$10:AG274,AG274)&gt;=2,0,1))</f>
        <v>0</v>
      </c>
      <c r="AI274" s="5" t="str">
        <f t="shared" si="56"/>
        <v>＠</v>
      </c>
      <c r="AJ274" s="5">
        <f>IF(AI274="＠",0,IF(COUNTIF($AI$10:AI274,AI274)&gt;=2,0,1))</f>
        <v>0</v>
      </c>
      <c r="AK274" s="5" t="str">
        <f t="shared" si="57"/>
        <v>＠</v>
      </c>
      <c r="AL274" s="5">
        <f>IF(AK274="＠",0,IF(COUNTIF($AK$10:AK274,AK274)&gt;=2,0,1))</f>
        <v>0</v>
      </c>
      <c r="AM274" s="5" t="str">
        <f t="shared" si="58"/>
        <v>＠</v>
      </c>
      <c r="AN274" s="5">
        <f>IF(AM274="＠",0,IF(COUNTIF($AM$10:AM274,AM274)&gt;=2,0,1))</f>
        <v>0</v>
      </c>
      <c r="AO274" s="11"/>
    </row>
    <row r="275" spans="1:41" ht="21.95" customHeight="1">
      <c r="A275" s="3">
        <f t="shared" si="59"/>
        <v>2</v>
      </c>
      <c r="B275" s="3" t="str">
        <f t="shared" si="48"/>
        <v/>
      </c>
      <c r="C275" s="111">
        <v>266</v>
      </c>
      <c r="D275" s="104"/>
      <c r="E275" s="105"/>
      <c r="F275" s="106"/>
      <c r="G275" s="108"/>
      <c r="H275" s="108"/>
      <c r="I275" s="104"/>
      <c r="J275" s="109"/>
      <c r="K275" s="104"/>
      <c r="L275" s="104"/>
      <c r="M275" s="107"/>
      <c r="N275" s="104"/>
      <c r="O275" s="107"/>
      <c r="P275" s="107"/>
      <c r="Q275" s="108"/>
      <c r="R275" s="108"/>
      <c r="S275" s="108"/>
      <c r="T275" s="108"/>
      <c r="U275" s="7"/>
      <c r="V275" s="5" t="str">
        <f t="shared" si="49"/>
        <v/>
      </c>
      <c r="W275" s="5" t="str">
        <f t="shared" si="50"/>
        <v/>
      </c>
      <c r="X275" s="7"/>
      <c r="Y275" s="123" t="str">
        <f t="shared" si="51"/>
        <v/>
      </c>
      <c r="Z275" s="7"/>
      <c r="AA275" s="5" t="str">
        <f t="shared" si="52"/>
        <v/>
      </c>
      <c r="AB275" s="5" t="str">
        <f t="shared" si="53"/>
        <v/>
      </c>
      <c r="AC275" s="5" t="str">
        <f t="shared" si="54"/>
        <v/>
      </c>
      <c r="AD275" s="7"/>
      <c r="AG275" s="5" t="str">
        <f t="shared" si="55"/>
        <v>＠</v>
      </c>
      <c r="AH275" s="5">
        <f>IF(AG275="＠",0,IF(COUNTIF($AG$10:AG275,AG275)&gt;=2,0,1))</f>
        <v>0</v>
      </c>
      <c r="AI275" s="5" t="str">
        <f t="shared" si="56"/>
        <v>＠</v>
      </c>
      <c r="AJ275" s="5">
        <f>IF(AI275="＠",0,IF(COUNTIF($AI$10:AI275,AI275)&gt;=2,0,1))</f>
        <v>0</v>
      </c>
      <c r="AK275" s="5" t="str">
        <f t="shared" si="57"/>
        <v>＠</v>
      </c>
      <c r="AL275" s="5">
        <f>IF(AK275="＠",0,IF(COUNTIF($AK$10:AK275,AK275)&gt;=2,0,1))</f>
        <v>0</v>
      </c>
      <c r="AM275" s="5" t="str">
        <f t="shared" si="58"/>
        <v>＠</v>
      </c>
      <c r="AN275" s="5">
        <f>IF(AM275="＠",0,IF(COUNTIF($AM$10:AM275,AM275)&gt;=2,0,1))</f>
        <v>0</v>
      </c>
      <c r="AO275" s="11"/>
    </row>
    <row r="276" spans="1:41" ht="21.95" customHeight="1">
      <c r="A276" s="3">
        <f t="shared" si="59"/>
        <v>2</v>
      </c>
      <c r="B276" s="3" t="str">
        <f t="shared" si="48"/>
        <v/>
      </c>
      <c r="C276" s="111">
        <v>267</v>
      </c>
      <c r="D276" s="104"/>
      <c r="E276" s="105"/>
      <c r="F276" s="106"/>
      <c r="G276" s="108"/>
      <c r="H276" s="108"/>
      <c r="I276" s="104"/>
      <c r="J276" s="109"/>
      <c r="K276" s="104"/>
      <c r="L276" s="104"/>
      <c r="M276" s="107"/>
      <c r="N276" s="104"/>
      <c r="O276" s="107"/>
      <c r="P276" s="107"/>
      <c r="Q276" s="108"/>
      <c r="R276" s="108"/>
      <c r="S276" s="108"/>
      <c r="T276" s="108"/>
      <c r="U276" s="7"/>
      <c r="V276" s="5" t="str">
        <f t="shared" si="49"/>
        <v/>
      </c>
      <c r="W276" s="5" t="str">
        <f t="shared" si="50"/>
        <v/>
      </c>
      <c r="X276" s="7"/>
      <c r="Y276" s="123" t="str">
        <f t="shared" si="51"/>
        <v/>
      </c>
      <c r="Z276" s="7"/>
      <c r="AA276" s="5" t="str">
        <f t="shared" si="52"/>
        <v/>
      </c>
      <c r="AB276" s="5" t="str">
        <f t="shared" si="53"/>
        <v/>
      </c>
      <c r="AC276" s="5" t="str">
        <f t="shared" si="54"/>
        <v/>
      </c>
      <c r="AD276" s="7"/>
      <c r="AG276" s="5" t="str">
        <f t="shared" si="55"/>
        <v>＠</v>
      </c>
      <c r="AH276" s="5">
        <f>IF(AG276="＠",0,IF(COUNTIF($AG$10:AG276,AG276)&gt;=2,0,1))</f>
        <v>0</v>
      </c>
      <c r="AI276" s="5" t="str">
        <f t="shared" si="56"/>
        <v>＠</v>
      </c>
      <c r="AJ276" s="5">
        <f>IF(AI276="＠",0,IF(COUNTIF($AI$10:AI276,AI276)&gt;=2,0,1))</f>
        <v>0</v>
      </c>
      <c r="AK276" s="5" t="str">
        <f t="shared" si="57"/>
        <v>＠</v>
      </c>
      <c r="AL276" s="5">
        <f>IF(AK276="＠",0,IF(COUNTIF($AK$10:AK276,AK276)&gt;=2,0,1))</f>
        <v>0</v>
      </c>
      <c r="AM276" s="5" t="str">
        <f t="shared" si="58"/>
        <v>＠</v>
      </c>
      <c r="AN276" s="5">
        <f>IF(AM276="＠",0,IF(COUNTIF($AM$10:AM276,AM276)&gt;=2,0,1))</f>
        <v>0</v>
      </c>
      <c r="AO276" s="11"/>
    </row>
    <row r="277" spans="1:41" ht="21.95" customHeight="1">
      <c r="A277" s="3">
        <f t="shared" si="59"/>
        <v>2</v>
      </c>
      <c r="B277" s="3" t="str">
        <f t="shared" si="48"/>
        <v/>
      </c>
      <c r="C277" s="111">
        <v>268</v>
      </c>
      <c r="D277" s="104"/>
      <c r="E277" s="105"/>
      <c r="F277" s="106"/>
      <c r="G277" s="108"/>
      <c r="H277" s="108"/>
      <c r="I277" s="104"/>
      <c r="J277" s="109"/>
      <c r="K277" s="104"/>
      <c r="L277" s="104"/>
      <c r="M277" s="107"/>
      <c r="N277" s="104"/>
      <c r="O277" s="107"/>
      <c r="P277" s="107"/>
      <c r="Q277" s="108"/>
      <c r="R277" s="108"/>
      <c r="S277" s="108"/>
      <c r="T277" s="108"/>
      <c r="U277" s="7"/>
      <c r="V277" s="5" t="str">
        <f t="shared" si="49"/>
        <v/>
      </c>
      <c r="W277" s="5" t="str">
        <f t="shared" si="50"/>
        <v/>
      </c>
      <c r="X277" s="7"/>
      <c r="Y277" s="123" t="str">
        <f t="shared" si="51"/>
        <v/>
      </c>
      <c r="Z277" s="7"/>
      <c r="AA277" s="5" t="str">
        <f t="shared" si="52"/>
        <v/>
      </c>
      <c r="AB277" s="5" t="str">
        <f t="shared" si="53"/>
        <v/>
      </c>
      <c r="AC277" s="5" t="str">
        <f t="shared" si="54"/>
        <v/>
      </c>
      <c r="AD277" s="7"/>
      <c r="AG277" s="5" t="str">
        <f t="shared" si="55"/>
        <v>＠</v>
      </c>
      <c r="AH277" s="5">
        <f>IF(AG277="＠",0,IF(COUNTIF($AG$10:AG277,AG277)&gt;=2,0,1))</f>
        <v>0</v>
      </c>
      <c r="AI277" s="5" t="str">
        <f t="shared" si="56"/>
        <v>＠</v>
      </c>
      <c r="AJ277" s="5">
        <f>IF(AI277="＠",0,IF(COUNTIF($AI$10:AI277,AI277)&gt;=2,0,1))</f>
        <v>0</v>
      </c>
      <c r="AK277" s="5" t="str">
        <f t="shared" si="57"/>
        <v>＠</v>
      </c>
      <c r="AL277" s="5">
        <f>IF(AK277="＠",0,IF(COUNTIF($AK$10:AK277,AK277)&gt;=2,0,1))</f>
        <v>0</v>
      </c>
      <c r="AM277" s="5" t="str">
        <f t="shared" si="58"/>
        <v>＠</v>
      </c>
      <c r="AN277" s="5">
        <f>IF(AM277="＠",0,IF(COUNTIF($AM$10:AM277,AM277)&gt;=2,0,1))</f>
        <v>0</v>
      </c>
      <c r="AO277" s="11"/>
    </row>
    <row r="278" spans="1:41" ht="21.95" customHeight="1">
      <c r="A278" s="3">
        <f t="shared" si="59"/>
        <v>2</v>
      </c>
      <c r="B278" s="3" t="str">
        <f t="shared" si="48"/>
        <v/>
      </c>
      <c r="C278" s="111">
        <v>269</v>
      </c>
      <c r="D278" s="104"/>
      <c r="E278" s="105"/>
      <c r="F278" s="106"/>
      <c r="G278" s="108"/>
      <c r="H278" s="108"/>
      <c r="I278" s="104"/>
      <c r="J278" s="109"/>
      <c r="K278" s="104"/>
      <c r="L278" s="104"/>
      <c r="M278" s="107"/>
      <c r="N278" s="104"/>
      <c r="O278" s="107"/>
      <c r="P278" s="107"/>
      <c r="Q278" s="108"/>
      <c r="R278" s="108"/>
      <c r="S278" s="108"/>
      <c r="T278" s="108"/>
      <c r="U278" s="7"/>
      <c r="V278" s="5" t="str">
        <f t="shared" si="49"/>
        <v/>
      </c>
      <c r="W278" s="5" t="str">
        <f t="shared" si="50"/>
        <v/>
      </c>
      <c r="X278" s="7"/>
      <c r="Y278" s="123" t="str">
        <f t="shared" si="51"/>
        <v/>
      </c>
      <c r="Z278" s="7"/>
      <c r="AA278" s="5" t="str">
        <f t="shared" si="52"/>
        <v/>
      </c>
      <c r="AB278" s="5" t="str">
        <f t="shared" si="53"/>
        <v/>
      </c>
      <c r="AC278" s="5" t="str">
        <f t="shared" si="54"/>
        <v/>
      </c>
      <c r="AD278" s="7"/>
      <c r="AG278" s="5" t="str">
        <f t="shared" si="55"/>
        <v>＠</v>
      </c>
      <c r="AH278" s="5">
        <f>IF(AG278="＠",0,IF(COUNTIF($AG$10:AG278,AG278)&gt;=2,0,1))</f>
        <v>0</v>
      </c>
      <c r="AI278" s="5" t="str">
        <f t="shared" si="56"/>
        <v>＠</v>
      </c>
      <c r="AJ278" s="5">
        <f>IF(AI278="＠",0,IF(COUNTIF($AI$10:AI278,AI278)&gt;=2,0,1))</f>
        <v>0</v>
      </c>
      <c r="AK278" s="5" t="str">
        <f t="shared" si="57"/>
        <v>＠</v>
      </c>
      <c r="AL278" s="5">
        <f>IF(AK278="＠",0,IF(COUNTIF($AK$10:AK278,AK278)&gt;=2,0,1))</f>
        <v>0</v>
      </c>
      <c r="AM278" s="5" t="str">
        <f t="shared" si="58"/>
        <v>＠</v>
      </c>
      <c r="AN278" s="5">
        <f>IF(AM278="＠",0,IF(COUNTIF($AM$10:AM278,AM278)&gt;=2,0,1))</f>
        <v>0</v>
      </c>
      <c r="AO278" s="11"/>
    </row>
    <row r="279" spans="1:41" ht="21.95" customHeight="1">
      <c r="A279" s="3">
        <f t="shared" si="59"/>
        <v>2</v>
      </c>
      <c r="B279" s="3" t="str">
        <f t="shared" si="48"/>
        <v/>
      </c>
      <c r="C279" s="111">
        <v>270</v>
      </c>
      <c r="D279" s="104"/>
      <c r="E279" s="105"/>
      <c r="F279" s="106"/>
      <c r="G279" s="108"/>
      <c r="H279" s="108"/>
      <c r="I279" s="104"/>
      <c r="J279" s="109"/>
      <c r="K279" s="104"/>
      <c r="L279" s="104"/>
      <c r="M279" s="107"/>
      <c r="N279" s="104"/>
      <c r="O279" s="107"/>
      <c r="P279" s="107"/>
      <c r="Q279" s="108"/>
      <c r="R279" s="108"/>
      <c r="S279" s="108"/>
      <c r="T279" s="108"/>
      <c r="U279" s="7"/>
      <c r="V279" s="5" t="str">
        <f t="shared" si="49"/>
        <v/>
      </c>
      <c r="W279" s="5" t="str">
        <f t="shared" si="50"/>
        <v/>
      </c>
      <c r="X279" s="7"/>
      <c r="Y279" s="123" t="str">
        <f t="shared" si="51"/>
        <v/>
      </c>
      <c r="Z279" s="7"/>
      <c r="AA279" s="5" t="str">
        <f t="shared" si="52"/>
        <v/>
      </c>
      <c r="AB279" s="5" t="str">
        <f t="shared" si="53"/>
        <v/>
      </c>
      <c r="AC279" s="5" t="str">
        <f t="shared" si="54"/>
        <v/>
      </c>
      <c r="AD279" s="7"/>
      <c r="AG279" s="5" t="str">
        <f t="shared" si="55"/>
        <v>＠</v>
      </c>
      <c r="AH279" s="5">
        <f>IF(AG279="＠",0,IF(COUNTIF($AG$10:AG279,AG279)&gt;=2,0,1))</f>
        <v>0</v>
      </c>
      <c r="AI279" s="5" t="str">
        <f t="shared" si="56"/>
        <v>＠</v>
      </c>
      <c r="AJ279" s="5">
        <f>IF(AI279="＠",0,IF(COUNTIF($AI$10:AI279,AI279)&gt;=2,0,1))</f>
        <v>0</v>
      </c>
      <c r="AK279" s="5" t="str">
        <f t="shared" si="57"/>
        <v>＠</v>
      </c>
      <c r="AL279" s="5">
        <f>IF(AK279="＠",0,IF(COUNTIF($AK$10:AK279,AK279)&gt;=2,0,1))</f>
        <v>0</v>
      </c>
      <c r="AM279" s="5" t="str">
        <f t="shared" si="58"/>
        <v>＠</v>
      </c>
      <c r="AN279" s="5">
        <f>IF(AM279="＠",0,IF(COUNTIF($AM$10:AM279,AM279)&gt;=2,0,1))</f>
        <v>0</v>
      </c>
      <c r="AO279" s="11"/>
    </row>
    <row r="280" spans="1:41" ht="21.95" customHeight="1">
      <c r="A280" s="3">
        <f t="shared" si="59"/>
        <v>2</v>
      </c>
      <c r="B280" s="3" t="str">
        <f t="shared" si="48"/>
        <v/>
      </c>
      <c r="C280" s="111">
        <v>271</v>
      </c>
      <c r="D280" s="104"/>
      <c r="E280" s="105"/>
      <c r="F280" s="106"/>
      <c r="G280" s="108"/>
      <c r="H280" s="108"/>
      <c r="I280" s="104"/>
      <c r="J280" s="109"/>
      <c r="K280" s="104"/>
      <c r="L280" s="104"/>
      <c r="M280" s="107"/>
      <c r="N280" s="104"/>
      <c r="O280" s="107"/>
      <c r="P280" s="107"/>
      <c r="Q280" s="108"/>
      <c r="R280" s="108"/>
      <c r="S280" s="108"/>
      <c r="T280" s="108"/>
      <c r="U280" s="7"/>
      <c r="V280" s="5" t="str">
        <f t="shared" si="49"/>
        <v/>
      </c>
      <c r="W280" s="5" t="str">
        <f t="shared" si="50"/>
        <v/>
      </c>
      <c r="X280" s="7"/>
      <c r="Y280" s="123" t="str">
        <f t="shared" si="51"/>
        <v/>
      </c>
      <c r="Z280" s="7"/>
      <c r="AA280" s="5" t="str">
        <f t="shared" si="52"/>
        <v/>
      </c>
      <c r="AB280" s="5" t="str">
        <f t="shared" si="53"/>
        <v/>
      </c>
      <c r="AC280" s="5" t="str">
        <f t="shared" si="54"/>
        <v/>
      </c>
      <c r="AD280" s="7"/>
      <c r="AG280" s="5" t="str">
        <f t="shared" si="55"/>
        <v>＠</v>
      </c>
      <c r="AH280" s="5">
        <f>IF(AG280="＠",0,IF(COUNTIF($AG$10:AG280,AG280)&gt;=2,0,1))</f>
        <v>0</v>
      </c>
      <c r="AI280" s="5" t="str">
        <f t="shared" si="56"/>
        <v>＠</v>
      </c>
      <c r="AJ280" s="5">
        <f>IF(AI280="＠",0,IF(COUNTIF($AI$10:AI280,AI280)&gt;=2,0,1))</f>
        <v>0</v>
      </c>
      <c r="AK280" s="5" t="str">
        <f t="shared" si="57"/>
        <v>＠</v>
      </c>
      <c r="AL280" s="5">
        <f>IF(AK280="＠",0,IF(COUNTIF($AK$10:AK280,AK280)&gt;=2,0,1))</f>
        <v>0</v>
      </c>
      <c r="AM280" s="5" t="str">
        <f t="shared" si="58"/>
        <v>＠</v>
      </c>
      <c r="AN280" s="5">
        <f>IF(AM280="＠",0,IF(COUNTIF($AM$10:AM280,AM280)&gt;=2,0,1))</f>
        <v>0</v>
      </c>
      <c r="AO280" s="11"/>
    </row>
    <row r="281" spans="1:41" ht="21.95" customHeight="1">
      <c r="A281" s="3">
        <f t="shared" si="59"/>
        <v>2</v>
      </c>
      <c r="B281" s="3" t="str">
        <f t="shared" si="48"/>
        <v/>
      </c>
      <c r="C281" s="111">
        <v>272</v>
      </c>
      <c r="D281" s="104"/>
      <c r="E281" s="105"/>
      <c r="F281" s="106"/>
      <c r="G281" s="108"/>
      <c r="H281" s="108"/>
      <c r="I281" s="104"/>
      <c r="J281" s="109"/>
      <c r="K281" s="104"/>
      <c r="L281" s="104"/>
      <c r="M281" s="107"/>
      <c r="N281" s="104"/>
      <c r="O281" s="107"/>
      <c r="P281" s="107"/>
      <c r="Q281" s="108"/>
      <c r="R281" s="108"/>
      <c r="S281" s="108"/>
      <c r="T281" s="108"/>
      <c r="U281" s="7"/>
      <c r="V281" s="5" t="str">
        <f t="shared" si="49"/>
        <v/>
      </c>
      <c r="W281" s="5" t="str">
        <f t="shared" si="50"/>
        <v/>
      </c>
      <c r="X281" s="7"/>
      <c r="Y281" s="123" t="str">
        <f t="shared" si="51"/>
        <v/>
      </c>
      <c r="Z281" s="7"/>
      <c r="AA281" s="5" t="str">
        <f t="shared" si="52"/>
        <v/>
      </c>
      <c r="AB281" s="5" t="str">
        <f t="shared" si="53"/>
        <v/>
      </c>
      <c r="AC281" s="5" t="str">
        <f t="shared" si="54"/>
        <v/>
      </c>
      <c r="AD281" s="7"/>
      <c r="AG281" s="5" t="str">
        <f t="shared" si="55"/>
        <v>＠</v>
      </c>
      <c r="AH281" s="5">
        <f>IF(AG281="＠",0,IF(COUNTIF($AG$10:AG281,AG281)&gt;=2,0,1))</f>
        <v>0</v>
      </c>
      <c r="AI281" s="5" t="str">
        <f t="shared" si="56"/>
        <v>＠</v>
      </c>
      <c r="AJ281" s="5">
        <f>IF(AI281="＠",0,IF(COUNTIF($AI$10:AI281,AI281)&gt;=2,0,1))</f>
        <v>0</v>
      </c>
      <c r="AK281" s="5" t="str">
        <f t="shared" si="57"/>
        <v>＠</v>
      </c>
      <c r="AL281" s="5">
        <f>IF(AK281="＠",0,IF(COUNTIF($AK$10:AK281,AK281)&gt;=2,0,1))</f>
        <v>0</v>
      </c>
      <c r="AM281" s="5" t="str">
        <f t="shared" si="58"/>
        <v>＠</v>
      </c>
      <c r="AN281" s="5">
        <f>IF(AM281="＠",0,IF(COUNTIF($AM$10:AM281,AM281)&gt;=2,0,1))</f>
        <v>0</v>
      </c>
      <c r="AO281" s="11"/>
    </row>
    <row r="282" spans="1:41" ht="21.95" customHeight="1">
      <c r="A282" s="3">
        <f t="shared" si="59"/>
        <v>2</v>
      </c>
      <c r="B282" s="3" t="str">
        <f t="shared" si="48"/>
        <v/>
      </c>
      <c r="C282" s="111">
        <v>273</v>
      </c>
      <c r="D282" s="104"/>
      <c r="E282" s="105"/>
      <c r="F282" s="106"/>
      <c r="G282" s="108"/>
      <c r="H282" s="108"/>
      <c r="I282" s="104"/>
      <c r="J282" s="109"/>
      <c r="K282" s="104"/>
      <c r="L282" s="104"/>
      <c r="M282" s="107"/>
      <c r="N282" s="104"/>
      <c r="O282" s="107"/>
      <c r="P282" s="107"/>
      <c r="Q282" s="108"/>
      <c r="R282" s="108"/>
      <c r="S282" s="108"/>
      <c r="T282" s="108"/>
      <c r="U282" s="7"/>
      <c r="V282" s="5" t="str">
        <f t="shared" si="49"/>
        <v/>
      </c>
      <c r="W282" s="5" t="str">
        <f t="shared" si="50"/>
        <v/>
      </c>
      <c r="X282" s="7"/>
      <c r="Y282" s="123" t="str">
        <f t="shared" si="51"/>
        <v/>
      </c>
      <c r="Z282" s="7"/>
      <c r="AA282" s="5" t="str">
        <f t="shared" si="52"/>
        <v/>
      </c>
      <c r="AB282" s="5" t="str">
        <f t="shared" si="53"/>
        <v/>
      </c>
      <c r="AC282" s="5" t="str">
        <f t="shared" si="54"/>
        <v/>
      </c>
      <c r="AD282" s="7"/>
      <c r="AG282" s="5" t="str">
        <f t="shared" si="55"/>
        <v>＠</v>
      </c>
      <c r="AH282" s="5">
        <f>IF(AG282="＠",0,IF(COUNTIF($AG$10:AG282,AG282)&gt;=2,0,1))</f>
        <v>0</v>
      </c>
      <c r="AI282" s="5" t="str">
        <f t="shared" si="56"/>
        <v>＠</v>
      </c>
      <c r="AJ282" s="5">
        <f>IF(AI282="＠",0,IF(COUNTIF($AI$10:AI282,AI282)&gt;=2,0,1))</f>
        <v>0</v>
      </c>
      <c r="AK282" s="5" t="str">
        <f t="shared" si="57"/>
        <v>＠</v>
      </c>
      <c r="AL282" s="5">
        <f>IF(AK282="＠",0,IF(COUNTIF($AK$10:AK282,AK282)&gt;=2,0,1))</f>
        <v>0</v>
      </c>
      <c r="AM282" s="5" t="str">
        <f t="shared" si="58"/>
        <v>＠</v>
      </c>
      <c r="AN282" s="5">
        <f>IF(AM282="＠",0,IF(COUNTIF($AM$10:AM282,AM282)&gt;=2,0,1))</f>
        <v>0</v>
      </c>
      <c r="AO282" s="11"/>
    </row>
    <row r="283" spans="1:41" ht="21.95" customHeight="1">
      <c r="A283" s="3">
        <f t="shared" si="59"/>
        <v>2</v>
      </c>
      <c r="B283" s="3" t="str">
        <f t="shared" si="48"/>
        <v/>
      </c>
      <c r="C283" s="111">
        <v>274</v>
      </c>
      <c r="D283" s="104"/>
      <c r="E283" s="105"/>
      <c r="F283" s="106"/>
      <c r="G283" s="108"/>
      <c r="H283" s="108"/>
      <c r="I283" s="104"/>
      <c r="J283" s="109"/>
      <c r="K283" s="104"/>
      <c r="L283" s="104"/>
      <c r="M283" s="107"/>
      <c r="N283" s="104"/>
      <c r="O283" s="107"/>
      <c r="P283" s="107"/>
      <c r="Q283" s="108"/>
      <c r="R283" s="108"/>
      <c r="S283" s="108"/>
      <c r="T283" s="108"/>
      <c r="U283" s="7"/>
      <c r="V283" s="5" t="str">
        <f t="shared" si="49"/>
        <v/>
      </c>
      <c r="W283" s="5" t="str">
        <f t="shared" si="50"/>
        <v/>
      </c>
      <c r="X283" s="7"/>
      <c r="Y283" s="123" t="str">
        <f t="shared" si="51"/>
        <v/>
      </c>
      <c r="Z283" s="7"/>
      <c r="AA283" s="5" t="str">
        <f t="shared" si="52"/>
        <v/>
      </c>
      <c r="AB283" s="5" t="str">
        <f t="shared" si="53"/>
        <v/>
      </c>
      <c r="AC283" s="5" t="str">
        <f t="shared" si="54"/>
        <v/>
      </c>
      <c r="AD283" s="7"/>
      <c r="AG283" s="5" t="str">
        <f t="shared" si="55"/>
        <v>＠</v>
      </c>
      <c r="AH283" s="5">
        <f>IF(AG283="＠",0,IF(COUNTIF($AG$10:AG283,AG283)&gt;=2,0,1))</f>
        <v>0</v>
      </c>
      <c r="AI283" s="5" t="str">
        <f t="shared" si="56"/>
        <v>＠</v>
      </c>
      <c r="AJ283" s="5">
        <f>IF(AI283="＠",0,IF(COUNTIF($AI$10:AI283,AI283)&gt;=2,0,1))</f>
        <v>0</v>
      </c>
      <c r="AK283" s="5" t="str">
        <f t="shared" si="57"/>
        <v>＠</v>
      </c>
      <c r="AL283" s="5">
        <f>IF(AK283="＠",0,IF(COUNTIF($AK$10:AK283,AK283)&gt;=2,0,1))</f>
        <v>0</v>
      </c>
      <c r="AM283" s="5" t="str">
        <f t="shared" si="58"/>
        <v>＠</v>
      </c>
      <c r="AN283" s="5">
        <f>IF(AM283="＠",0,IF(COUNTIF($AM$10:AM283,AM283)&gt;=2,0,1))</f>
        <v>0</v>
      </c>
      <c r="AO283" s="11"/>
    </row>
    <row r="284" spans="1:41" ht="21.95" customHeight="1">
      <c r="A284" s="3">
        <f t="shared" si="59"/>
        <v>2</v>
      </c>
      <c r="B284" s="3" t="str">
        <f t="shared" si="48"/>
        <v/>
      </c>
      <c r="C284" s="111">
        <v>275</v>
      </c>
      <c r="D284" s="104"/>
      <c r="E284" s="105"/>
      <c r="F284" s="106"/>
      <c r="G284" s="108"/>
      <c r="H284" s="108"/>
      <c r="I284" s="104"/>
      <c r="J284" s="109"/>
      <c r="K284" s="104"/>
      <c r="L284" s="104"/>
      <c r="M284" s="107"/>
      <c r="N284" s="104"/>
      <c r="O284" s="107"/>
      <c r="P284" s="107"/>
      <c r="Q284" s="108"/>
      <c r="R284" s="108"/>
      <c r="S284" s="108"/>
      <c r="T284" s="108"/>
      <c r="U284" s="7"/>
      <c r="V284" s="5" t="str">
        <f t="shared" si="49"/>
        <v/>
      </c>
      <c r="W284" s="5" t="str">
        <f t="shared" si="50"/>
        <v/>
      </c>
      <c r="X284" s="7"/>
      <c r="Y284" s="123" t="str">
        <f t="shared" si="51"/>
        <v/>
      </c>
      <c r="Z284" s="7"/>
      <c r="AA284" s="5" t="str">
        <f t="shared" si="52"/>
        <v/>
      </c>
      <c r="AB284" s="5" t="str">
        <f t="shared" si="53"/>
        <v/>
      </c>
      <c r="AC284" s="5" t="str">
        <f t="shared" si="54"/>
        <v/>
      </c>
      <c r="AD284" s="7"/>
      <c r="AG284" s="5" t="str">
        <f t="shared" si="55"/>
        <v>＠</v>
      </c>
      <c r="AH284" s="5">
        <f>IF(AG284="＠",0,IF(COUNTIF($AG$10:AG284,AG284)&gt;=2,0,1))</f>
        <v>0</v>
      </c>
      <c r="AI284" s="5" t="str">
        <f t="shared" si="56"/>
        <v>＠</v>
      </c>
      <c r="AJ284" s="5">
        <f>IF(AI284="＠",0,IF(COUNTIF($AI$10:AI284,AI284)&gt;=2,0,1))</f>
        <v>0</v>
      </c>
      <c r="AK284" s="5" t="str">
        <f t="shared" si="57"/>
        <v>＠</v>
      </c>
      <c r="AL284" s="5">
        <f>IF(AK284="＠",0,IF(COUNTIF($AK$10:AK284,AK284)&gt;=2,0,1))</f>
        <v>0</v>
      </c>
      <c r="AM284" s="5" t="str">
        <f t="shared" si="58"/>
        <v>＠</v>
      </c>
      <c r="AN284" s="5">
        <f>IF(AM284="＠",0,IF(COUNTIF($AM$10:AM284,AM284)&gt;=2,0,1))</f>
        <v>0</v>
      </c>
      <c r="AO284" s="11"/>
    </row>
    <row r="285" spans="1:41" ht="21.95" customHeight="1">
      <c r="A285" s="3">
        <f t="shared" si="59"/>
        <v>2</v>
      </c>
      <c r="B285" s="3" t="str">
        <f t="shared" si="48"/>
        <v/>
      </c>
      <c r="C285" s="111">
        <v>276</v>
      </c>
      <c r="D285" s="104"/>
      <c r="E285" s="105"/>
      <c r="F285" s="106"/>
      <c r="G285" s="108"/>
      <c r="H285" s="108"/>
      <c r="I285" s="104"/>
      <c r="J285" s="109"/>
      <c r="K285" s="104"/>
      <c r="L285" s="104"/>
      <c r="M285" s="107"/>
      <c r="N285" s="104"/>
      <c r="O285" s="107"/>
      <c r="P285" s="107"/>
      <c r="Q285" s="108"/>
      <c r="R285" s="108"/>
      <c r="S285" s="108"/>
      <c r="T285" s="108"/>
      <c r="U285" s="7"/>
      <c r="V285" s="5" t="str">
        <f t="shared" si="49"/>
        <v/>
      </c>
      <c r="W285" s="5" t="str">
        <f t="shared" si="50"/>
        <v/>
      </c>
      <c r="X285" s="7"/>
      <c r="Y285" s="123" t="str">
        <f t="shared" si="51"/>
        <v/>
      </c>
      <c r="Z285" s="7"/>
      <c r="AA285" s="5" t="str">
        <f t="shared" si="52"/>
        <v/>
      </c>
      <c r="AB285" s="5" t="str">
        <f t="shared" si="53"/>
        <v/>
      </c>
      <c r="AC285" s="5" t="str">
        <f t="shared" si="54"/>
        <v/>
      </c>
      <c r="AD285" s="7"/>
      <c r="AG285" s="5" t="str">
        <f t="shared" si="55"/>
        <v>＠</v>
      </c>
      <c r="AH285" s="5">
        <f>IF(AG285="＠",0,IF(COUNTIF($AG$10:AG285,AG285)&gt;=2,0,1))</f>
        <v>0</v>
      </c>
      <c r="AI285" s="5" t="str">
        <f t="shared" si="56"/>
        <v>＠</v>
      </c>
      <c r="AJ285" s="5">
        <f>IF(AI285="＠",0,IF(COUNTIF($AI$10:AI285,AI285)&gt;=2,0,1))</f>
        <v>0</v>
      </c>
      <c r="AK285" s="5" t="str">
        <f t="shared" si="57"/>
        <v>＠</v>
      </c>
      <c r="AL285" s="5">
        <f>IF(AK285="＠",0,IF(COUNTIF($AK$10:AK285,AK285)&gt;=2,0,1))</f>
        <v>0</v>
      </c>
      <c r="AM285" s="5" t="str">
        <f t="shared" si="58"/>
        <v>＠</v>
      </c>
      <c r="AN285" s="5">
        <f>IF(AM285="＠",0,IF(COUNTIF($AM$10:AM285,AM285)&gt;=2,0,1))</f>
        <v>0</v>
      </c>
      <c r="AO285" s="11"/>
    </row>
    <row r="286" spans="1:41" ht="21.95" customHeight="1">
      <c r="A286" s="3">
        <f t="shared" si="59"/>
        <v>2</v>
      </c>
      <c r="B286" s="3" t="str">
        <f t="shared" si="48"/>
        <v/>
      </c>
      <c r="C286" s="111">
        <v>277</v>
      </c>
      <c r="D286" s="104"/>
      <c r="E286" s="105"/>
      <c r="F286" s="106"/>
      <c r="G286" s="108"/>
      <c r="H286" s="108"/>
      <c r="I286" s="104"/>
      <c r="J286" s="109"/>
      <c r="K286" s="104"/>
      <c r="L286" s="104"/>
      <c r="M286" s="107"/>
      <c r="N286" s="104"/>
      <c r="O286" s="107"/>
      <c r="P286" s="107"/>
      <c r="Q286" s="108"/>
      <c r="R286" s="108"/>
      <c r="S286" s="108"/>
      <c r="T286" s="108"/>
      <c r="U286" s="7"/>
      <c r="V286" s="5" t="str">
        <f t="shared" si="49"/>
        <v/>
      </c>
      <c r="W286" s="5" t="str">
        <f t="shared" si="50"/>
        <v/>
      </c>
      <c r="X286" s="7"/>
      <c r="Y286" s="123" t="str">
        <f t="shared" si="51"/>
        <v/>
      </c>
      <c r="Z286" s="7"/>
      <c r="AA286" s="5" t="str">
        <f t="shared" si="52"/>
        <v/>
      </c>
      <c r="AB286" s="5" t="str">
        <f t="shared" si="53"/>
        <v/>
      </c>
      <c r="AC286" s="5" t="str">
        <f t="shared" si="54"/>
        <v/>
      </c>
      <c r="AD286" s="7"/>
      <c r="AG286" s="5" t="str">
        <f t="shared" si="55"/>
        <v>＠</v>
      </c>
      <c r="AH286" s="5">
        <f>IF(AG286="＠",0,IF(COUNTIF($AG$10:AG286,AG286)&gt;=2,0,1))</f>
        <v>0</v>
      </c>
      <c r="AI286" s="5" t="str">
        <f t="shared" si="56"/>
        <v>＠</v>
      </c>
      <c r="AJ286" s="5">
        <f>IF(AI286="＠",0,IF(COUNTIF($AI$10:AI286,AI286)&gt;=2,0,1))</f>
        <v>0</v>
      </c>
      <c r="AK286" s="5" t="str">
        <f t="shared" si="57"/>
        <v>＠</v>
      </c>
      <c r="AL286" s="5">
        <f>IF(AK286="＠",0,IF(COUNTIF($AK$10:AK286,AK286)&gt;=2,0,1))</f>
        <v>0</v>
      </c>
      <c r="AM286" s="5" t="str">
        <f t="shared" si="58"/>
        <v>＠</v>
      </c>
      <c r="AN286" s="5">
        <f>IF(AM286="＠",0,IF(COUNTIF($AM$10:AM286,AM286)&gt;=2,0,1))</f>
        <v>0</v>
      </c>
      <c r="AO286" s="11"/>
    </row>
    <row r="287" spans="1:41" ht="21.95" customHeight="1">
      <c r="A287" s="3">
        <f t="shared" si="59"/>
        <v>2</v>
      </c>
      <c r="B287" s="3" t="str">
        <f t="shared" si="48"/>
        <v/>
      </c>
      <c r="C287" s="111">
        <v>278</v>
      </c>
      <c r="D287" s="104"/>
      <c r="E287" s="105"/>
      <c r="F287" s="106"/>
      <c r="G287" s="108"/>
      <c r="H287" s="108"/>
      <c r="I287" s="104"/>
      <c r="J287" s="109"/>
      <c r="K287" s="104"/>
      <c r="L287" s="104"/>
      <c r="M287" s="107"/>
      <c r="N287" s="104"/>
      <c r="O287" s="107"/>
      <c r="P287" s="107"/>
      <c r="Q287" s="108"/>
      <c r="R287" s="108"/>
      <c r="S287" s="108"/>
      <c r="T287" s="108"/>
      <c r="U287" s="7"/>
      <c r="V287" s="5" t="str">
        <f t="shared" si="49"/>
        <v/>
      </c>
      <c r="W287" s="5" t="str">
        <f t="shared" si="50"/>
        <v/>
      </c>
      <c r="X287" s="7"/>
      <c r="Y287" s="123" t="str">
        <f t="shared" si="51"/>
        <v/>
      </c>
      <c r="Z287" s="7"/>
      <c r="AA287" s="5" t="str">
        <f t="shared" si="52"/>
        <v/>
      </c>
      <c r="AB287" s="5" t="str">
        <f t="shared" si="53"/>
        <v/>
      </c>
      <c r="AC287" s="5" t="str">
        <f t="shared" si="54"/>
        <v/>
      </c>
      <c r="AD287" s="7"/>
      <c r="AG287" s="5" t="str">
        <f t="shared" si="55"/>
        <v>＠</v>
      </c>
      <c r="AH287" s="5">
        <f>IF(AG287="＠",0,IF(COUNTIF($AG$10:AG287,AG287)&gt;=2,0,1))</f>
        <v>0</v>
      </c>
      <c r="AI287" s="5" t="str">
        <f t="shared" si="56"/>
        <v>＠</v>
      </c>
      <c r="AJ287" s="5">
        <f>IF(AI287="＠",0,IF(COUNTIF($AI$10:AI287,AI287)&gt;=2,0,1))</f>
        <v>0</v>
      </c>
      <c r="AK287" s="5" t="str">
        <f t="shared" si="57"/>
        <v>＠</v>
      </c>
      <c r="AL287" s="5">
        <f>IF(AK287="＠",0,IF(COUNTIF($AK$10:AK287,AK287)&gt;=2,0,1))</f>
        <v>0</v>
      </c>
      <c r="AM287" s="5" t="str">
        <f t="shared" si="58"/>
        <v>＠</v>
      </c>
      <c r="AN287" s="5">
        <f>IF(AM287="＠",0,IF(COUNTIF($AM$10:AM287,AM287)&gt;=2,0,1))</f>
        <v>0</v>
      </c>
      <c r="AO287" s="11"/>
    </row>
    <row r="288" spans="1:41" ht="21.95" customHeight="1">
      <c r="A288" s="3">
        <f t="shared" si="59"/>
        <v>2</v>
      </c>
      <c r="B288" s="3" t="str">
        <f t="shared" si="48"/>
        <v/>
      </c>
      <c r="C288" s="111">
        <v>279</v>
      </c>
      <c r="D288" s="104"/>
      <c r="E288" s="105"/>
      <c r="F288" s="106"/>
      <c r="G288" s="108"/>
      <c r="H288" s="108"/>
      <c r="I288" s="104"/>
      <c r="J288" s="109"/>
      <c r="K288" s="104"/>
      <c r="L288" s="104"/>
      <c r="M288" s="107"/>
      <c r="N288" s="104"/>
      <c r="O288" s="107"/>
      <c r="P288" s="107"/>
      <c r="Q288" s="108"/>
      <c r="R288" s="108"/>
      <c r="S288" s="108"/>
      <c r="T288" s="108"/>
      <c r="U288" s="7"/>
      <c r="V288" s="5" t="str">
        <f t="shared" si="49"/>
        <v/>
      </c>
      <c r="W288" s="5" t="str">
        <f t="shared" si="50"/>
        <v/>
      </c>
      <c r="X288" s="7"/>
      <c r="Y288" s="123" t="str">
        <f t="shared" si="51"/>
        <v/>
      </c>
      <c r="Z288" s="7"/>
      <c r="AA288" s="5" t="str">
        <f t="shared" si="52"/>
        <v/>
      </c>
      <c r="AB288" s="5" t="str">
        <f t="shared" si="53"/>
        <v/>
      </c>
      <c r="AC288" s="5" t="str">
        <f t="shared" si="54"/>
        <v/>
      </c>
      <c r="AD288" s="7"/>
      <c r="AG288" s="5" t="str">
        <f t="shared" si="55"/>
        <v>＠</v>
      </c>
      <c r="AH288" s="5">
        <f>IF(AG288="＠",0,IF(COUNTIF($AG$10:AG288,AG288)&gt;=2,0,1))</f>
        <v>0</v>
      </c>
      <c r="AI288" s="5" t="str">
        <f t="shared" si="56"/>
        <v>＠</v>
      </c>
      <c r="AJ288" s="5">
        <f>IF(AI288="＠",0,IF(COUNTIF($AI$10:AI288,AI288)&gt;=2,0,1))</f>
        <v>0</v>
      </c>
      <c r="AK288" s="5" t="str">
        <f t="shared" si="57"/>
        <v>＠</v>
      </c>
      <c r="AL288" s="5">
        <f>IF(AK288="＠",0,IF(COUNTIF($AK$10:AK288,AK288)&gt;=2,0,1))</f>
        <v>0</v>
      </c>
      <c r="AM288" s="5" t="str">
        <f t="shared" si="58"/>
        <v>＠</v>
      </c>
      <c r="AN288" s="5">
        <f>IF(AM288="＠",0,IF(COUNTIF($AM$10:AM288,AM288)&gt;=2,0,1))</f>
        <v>0</v>
      </c>
      <c r="AO288" s="11"/>
    </row>
    <row r="289" spans="1:41" ht="21.95" customHeight="1">
      <c r="A289" s="3">
        <f t="shared" si="59"/>
        <v>2</v>
      </c>
      <c r="B289" s="3" t="str">
        <f t="shared" si="48"/>
        <v/>
      </c>
      <c r="C289" s="111">
        <v>280</v>
      </c>
      <c r="D289" s="104"/>
      <c r="E289" s="105"/>
      <c r="F289" s="106"/>
      <c r="G289" s="108"/>
      <c r="H289" s="108"/>
      <c r="I289" s="104"/>
      <c r="J289" s="109"/>
      <c r="K289" s="104"/>
      <c r="L289" s="104"/>
      <c r="M289" s="107"/>
      <c r="N289" s="104"/>
      <c r="O289" s="107"/>
      <c r="P289" s="107"/>
      <c r="Q289" s="108"/>
      <c r="R289" s="108"/>
      <c r="S289" s="108"/>
      <c r="T289" s="108"/>
      <c r="U289" s="7"/>
      <c r="V289" s="5" t="str">
        <f t="shared" si="49"/>
        <v/>
      </c>
      <c r="W289" s="5" t="str">
        <f t="shared" si="50"/>
        <v/>
      </c>
      <c r="X289" s="7"/>
      <c r="Y289" s="123" t="str">
        <f t="shared" si="51"/>
        <v/>
      </c>
      <c r="Z289" s="7"/>
      <c r="AA289" s="5" t="str">
        <f t="shared" si="52"/>
        <v/>
      </c>
      <c r="AB289" s="5" t="str">
        <f t="shared" si="53"/>
        <v/>
      </c>
      <c r="AC289" s="5" t="str">
        <f t="shared" si="54"/>
        <v/>
      </c>
      <c r="AD289" s="7"/>
      <c r="AG289" s="5" t="str">
        <f t="shared" si="55"/>
        <v>＠</v>
      </c>
      <c r="AH289" s="5">
        <f>IF(AG289="＠",0,IF(COUNTIF($AG$10:AG289,AG289)&gt;=2,0,1))</f>
        <v>0</v>
      </c>
      <c r="AI289" s="5" t="str">
        <f t="shared" si="56"/>
        <v>＠</v>
      </c>
      <c r="AJ289" s="5">
        <f>IF(AI289="＠",0,IF(COUNTIF($AI$10:AI289,AI289)&gt;=2,0,1))</f>
        <v>0</v>
      </c>
      <c r="AK289" s="5" t="str">
        <f t="shared" si="57"/>
        <v>＠</v>
      </c>
      <c r="AL289" s="5">
        <f>IF(AK289="＠",0,IF(COUNTIF($AK$10:AK289,AK289)&gt;=2,0,1))</f>
        <v>0</v>
      </c>
      <c r="AM289" s="5" t="str">
        <f t="shared" si="58"/>
        <v>＠</v>
      </c>
      <c r="AN289" s="5">
        <f>IF(AM289="＠",0,IF(COUNTIF($AM$10:AM289,AM289)&gt;=2,0,1))</f>
        <v>0</v>
      </c>
      <c r="AO289" s="11"/>
    </row>
    <row r="290" spans="1:41" ht="21.95" customHeight="1">
      <c r="A290" s="3">
        <f t="shared" si="59"/>
        <v>2</v>
      </c>
      <c r="B290" s="3" t="str">
        <f t="shared" si="48"/>
        <v/>
      </c>
      <c r="C290" s="111">
        <v>281</v>
      </c>
      <c r="D290" s="104"/>
      <c r="E290" s="105"/>
      <c r="F290" s="106"/>
      <c r="G290" s="108"/>
      <c r="H290" s="108"/>
      <c r="I290" s="104"/>
      <c r="J290" s="109"/>
      <c r="K290" s="104"/>
      <c r="L290" s="104"/>
      <c r="M290" s="107"/>
      <c r="N290" s="104"/>
      <c r="O290" s="107"/>
      <c r="P290" s="107"/>
      <c r="Q290" s="108"/>
      <c r="R290" s="108"/>
      <c r="S290" s="108"/>
      <c r="T290" s="108"/>
      <c r="U290" s="7"/>
      <c r="V290" s="5" t="str">
        <f t="shared" si="49"/>
        <v/>
      </c>
      <c r="W290" s="5" t="str">
        <f t="shared" si="50"/>
        <v/>
      </c>
      <c r="X290" s="7"/>
      <c r="Y290" s="123" t="str">
        <f t="shared" si="51"/>
        <v/>
      </c>
      <c r="Z290" s="7"/>
      <c r="AA290" s="5" t="str">
        <f t="shared" si="52"/>
        <v/>
      </c>
      <c r="AB290" s="5" t="str">
        <f t="shared" si="53"/>
        <v/>
      </c>
      <c r="AC290" s="5" t="str">
        <f t="shared" si="54"/>
        <v/>
      </c>
      <c r="AD290" s="7"/>
      <c r="AG290" s="5" t="str">
        <f t="shared" si="55"/>
        <v>＠</v>
      </c>
      <c r="AH290" s="5">
        <f>IF(AG290="＠",0,IF(COUNTIF($AG$10:AG290,AG290)&gt;=2,0,1))</f>
        <v>0</v>
      </c>
      <c r="AI290" s="5" t="str">
        <f t="shared" si="56"/>
        <v>＠</v>
      </c>
      <c r="AJ290" s="5">
        <f>IF(AI290="＠",0,IF(COUNTIF($AI$10:AI290,AI290)&gt;=2,0,1))</f>
        <v>0</v>
      </c>
      <c r="AK290" s="5" t="str">
        <f t="shared" si="57"/>
        <v>＠</v>
      </c>
      <c r="AL290" s="5">
        <f>IF(AK290="＠",0,IF(COUNTIF($AK$10:AK290,AK290)&gt;=2,0,1))</f>
        <v>0</v>
      </c>
      <c r="AM290" s="5" t="str">
        <f t="shared" si="58"/>
        <v>＠</v>
      </c>
      <c r="AN290" s="5">
        <f>IF(AM290="＠",0,IF(COUNTIF($AM$10:AM290,AM290)&gt;=2,0,1))</f>
        <v>0</v>
      </c>
      <c r="AO290" s="11"/>
    </row>
    <row r="291" spans="1:41" ht="21.95" customHeight="1">
      <c r="A291" s="3">
        <f t="shared" si="59"/>
        <v>2</v>
      </c>
      <c r="B291" s="3" t="str">
        <f t="shared" si="48"/>
        <v/>
      </c>
      <c r="C291" s="111">
        <v>282</v>
      </c>
      <c r="D291" s="104"/>
      <c r="E291" s="105"/>
      <c r="F291" s="106"/>
      <c r="G291" s="108"/>
      <c r="H291" s="108"/>
      <c r="I291" s="104"/>
      <c r="J291" s="109"/>
      <c r="K291" s="104"/>
      <c r="L291" s="104"/>
      <c r="M291" s="107"/>
      <c r="N291" s="104"/>
      <c r="O291" s="107"/>
      <c r="P291" s="107"/>
      <c r="Q291" s="108"/>
      <c r="R291" s="108"/>
      <c r="S291" s="108"/>
      <c r="T291" s="108"/>
      <c r="U291" s="7"/>
      <c r="V291" s="5" t="str">
        <f t="shared" si="49"/>
        <v/>
      </c>
      <c r="W291" s="5" t="str">
        <f t="shared" si="50"/>
        <v/>
      </c>
      <c r="X291" s="7"/>
      <c r="Y291" s="123" t="str">
        <f t="shared" si="51"/>
        <v/>
      </c>
      <c r="Z291" s="7"/>
      <c r="AA291" s="5" t="str">
        <f t="shared" si="52"/>
        <v/>
      </c>
      <c r="AB291" s="5" t="str">
        <f t="shared" si="53"/>
        <v/>
      </c>
      <c r="AC291" s="5" t="str">
        <f t="shared" si="54"/>
        <v/>
      </c>
      <c r="AD291" s="7"/>
      <c r="AG291" s="5" t="str">
        <f t="shared" si="55"/>
        <v>＠</v>
      </c>
      <c r="AH291" s="5">
        <f>IF(AG291="＠",0,IF(COUNTIF($AG$10:AG291,AG291)&gt;=2,0,1))</f>
        <v>0</v>
      </c>
      <c r="AI291" s="5" t="str">
        <f t="shared" si="56"/>
        <v>＠</v>
      </c>
      <c r="AJ291" s="5">
        <f>IF(AI291="＠",0,IF(COUNTIF($AI$10:AI291,AI291)&gt;=2,0,1))</f>
        <v>0</v>
      </c>
      <c r="AK291" s="5" t="str">
        <f t="shared" si="57"/>
        <v>＠</v>
      </c>
      <c r="AL291" s="5">
        <f>IF(AK291="＠",0,IF(COUNTIF($AK$10:AK291,AK291)&gt;=2,0,1))</f>
        <v>0</v>
      </c>
      <c r="AM291" s="5" t="str">
        <f t="shared" si="58"/>
        <v>＠</v>
      </c>
      <c r="AN291" s="5">
        <f>IF(AM291="＠",0,IF(COUNTIF($AM$10:AM291,AM291)&gt;=2,0,1))</f>
        <v>0</v>
      </c>
      <c r="AO291" s="11"/>
    </row>
    <row r="292" spans="1:41" ht="21.95" customHeight="1">
      <c r="A292" s="3">
        <f t="shared" si="59"/>
        <v>2</v>
      </c>
      <c r="B292" s="3" t="str">
        <f t="shared" si="48"/>
        <v/>
      </c>
      <c r="C292" s="111">
        <v>283</v>
      </c>
      <c r="D292" s="104"/>
      <c r="E292" s="105"/>
      <c r="F292" s="106"/>
      <c r="G292" s="108"/>
      <c r="H292" s="108"/>
      <c r="I292" s="104"/>
      <c r="J292" s="109"/>
      <c r="K292" s="104"/>
      <c r="L292" s="104"/>
      <c r="M292" s="107"/>
      <c r="N292" s="104"/>
      <c r="O292" s="107"/>
      <c r="P292" s="107"/>
      <c r="Q292" s="108"/>
      <c r="R292" s="108"/>
      <c r="S292" s="108"/>
      <c r="T292" s="108"/>
      <c r="U292" s="7"/>
      <c r="V292" s="5" t="str">
        <f t="shared" si="49"/>
        <v/>
      </c>
      <c r="W292" s="5" t="str">
        <f t="shared" si="50"/>
        <v/>
      </c>
      <c r="X292" s="7"/>
      <c r="Y292" s="123" t="str">
        <f t="shared" si="51"/>
        <v/>
      </c>
      <c r="Z292" s="7"/>
      <c r="AA292" s="5" t="str">
        <f t="shared" si="52"/>
        <v/>
      </c>
      <c r="AB292" s="5" t="str">
        <f t="shared" si="53"/>
        <v/>
      </c>
      <c r="AC292" s="5" t="str">
        <f t="shared" si="54"/>
        <v/>
      </c>
      <c r="AD292" s="7"/>
      <c r="AG292" s="5" t="str">
        <f t="shared" si="55"/>
        <v>＠</v>
      </c>
      <c r="AH292" s="5">
        <f>IF(AG292="＠",0,IF(COUNTIF($AG$10:AG292,AG292)&gt;=2,0,1))</f>
        <v>0</v>
      </c>
      <c r="AI292" s="5" t="str">
        <f t="shared" si="56"/>
        <v>＠</v>
      </c>
      <c r="AJ292" s="5">
        <f>IF(AI292="＠",0,IF(COUNTIF($AI$10:AI292,AI292)&gt;=2,0,1))</f>
        <v>0</v>
      </c>
      <c r="AK292" s="5" t="str">
        <f t="shared" si="57"/>
        <v>＠</v>
      </c>
      <c r="AL292" s="5">
        <f>IF(AK292="＠",0,IF(COUNTIF($AK$10:AK292,AK292)&gt;=2,0,1))</f>
        <v>0</v>
      </c>
      <c r="AM292" s="5" t="str">
        <f t="shared" si="58"/>
        <v>＠</v>
      </c>
      <c r="AN292" s="5">
        <f>IF(AM292="＠",0,IF(COUNTIF($AM$10:AM292,AM292)&gt;=2,0,1))</f>
        <v>0</v>
      </c>
      <c r="AO292" s="11"/>
    </row>
    <row r="293" spans="1:41" ht="21.95" customHeight="1">
      <c r="A293" s="3">
        <f t="shared" si="59"/>
        <v>2</v>
      </c>
      <c r="B293" s="3" t="str">
        <f t="shared" si="48"/>
        <v/>
      </c>
      <c r="C293" s="111">
        <v>284</v>
      </c>
      <c r="D293" s="104"/>
      <c r="E293" s="105"/>
      <c r="F293" s="106"/>
      <c r="G293" s="108"/>
      <c r="H293" s="108"/>
      <c r="I293" s="104"/>
      <c r="J293" s="109"/>
      <c r="K293" s="104"/>
      <c r="L293" s="104"/>
      <c r="M293" s="107"/>
      <c r="N293" s="104"/>
      <c r="O293" s="107"/>
      <c r="P293" s="107"/>
      <c r="Q293" s="108"/>
      <c r="R293" s="108"/>
      <c r="S293" s="108"/>
      <c r="T293" s="108"/>
      <c r="U293" s="7"/>
      <c r="V293" s="5" t="str">
        <f t="shared" si="49"/>
        <v/>
      </c>
      <c r="W293" s="5" t="str">
        <f t="shared" si="50"/>
        <v/>
      </c>
      <c r="X293" s="7"/>
      <c r="Y293" s="123" t="str">
        <f t="shared" si="51"/>
        <v/>
      </c>
      <c r="Z293" s="7"/>
      <c r="AA293" s="5" t="str">
        <f t="shared" si="52"/>
        <v/>
      </c>
      <c r="AB293" s="5" t="str">
        <f t="shared" si="53"/>
        <v/>
      </c>
      <c r="AC293" s="5" t="str">
        <f t="shared" si="54"/>
        <v/>
      </c>
      <c r="AD293" s="7"/>
      <c r="AG293" s="5" t="str">
        <f t="shared" si="55"/>
        <v>＠</v>
      </c>
      <c r="AH293" s="5">
        <f>IF(AG293="＠",0,IF(COUNTIF($AG$10:AG293,AG293)&gt;=2,0,1))</f>
        <v>0</v>
      </c>
      <c r="AI293" s="5" t="str">
        <f t="shared" si="56"/>
        <v>＠</v>
      </c>
      <c r="AJ293" s="5">
        <f>IF(AI293="＠",0,IF(COUNTIF($AI$10:AI293,AI293)&gt;=2,0,1))</f>
        <v>0</v>
      </c>
      <c r="AK293" s="5" t="str">
        <f t="shared" si="57"/>
        <v>＠</v>
      </c>
      <c r="AL293" s="5">
        <f>IF(AK293="＠",0,IF(COUNTIF($AK$10:AK293,AK293)&gt;=2,0,1))</f>
        <v>0</v>
      </c>
      <c r="AM293" s="5" t="str">
        <f t="shared" si="58"/>
        <v>＠</v>
      </c>
      <c r="AN293" s="5">
        <f>IF(AM293="＠",0,IF(COUNTIF($AM$10:AM293,AM293)&gt;=2,0,1))</f>
        <v>0</v>
      </c>
      <c r="AO293" s="11"/>
    </row>
    <row r="294" spans="1:41" ht="21.95" customHeight="1">
      <c r="A294" s="3">
        <f t="shared" si="59"/>
        <v>2</v>
      </c>
      <c r="B294" s="3" t="str">
        <f t="shared" si="48"/>
        <v/>
      </c>
      <c r="C294" s="111">
        <v>285</v>
      </c>
      <c r="D294" s="104"/>
      <c r="E294" s="105"/>
      <c r="F294" s="106"/>
      <c r="G294" s="108"/>
      <c r="H294" s="108"/>
      <c r="I294" s="104"/>
      <c r="J294" s="109"/>
      <c r="K294" s="104"/>
      <c r="L294" s="104"/>
      <c r="M294" s="107"/>
      <c r="N294" s="104"/>
      <c r="O294" s="107"/>
      <c r="P294" s="107"/>
      <c r="Q294" s="108"/>
      <c r="R294" s="108"/>
      <c r="S294" s="108"/>
      <c r="T294" s="108"/>
      <c r="U294" s="7"/>
      <c r="V294" s="5" t="str">
        <f t="shared" si="49"/>
        <v/>
      </c>
      <c r="W294" s="5" t="str">
        <f t="shared" si="50"/>
        <v/>
      </c>
      <c r="X294" s="7"/>
      <c r="Y294" s="123" t="str">
        <f t="shared" si="51"/>
        <v/>
      </c>
      <c r="Z294" s="7"/>
      <c r="AA294" s="5" t="str">
        <f t="shared" si="52"/>
        <v/>
      </c>
      <c r="AB294" s="5" t="str">
        <f t="shared" si="53"/>
        <v/>
      </c>
      <c r="AC294" s="5" t="str">
        <f t="shared" si="54"/>
        <v/>
      </c>
      <c r="AD294" s="7"/>
      <c r="AG294" s="5" t="str">
        <f t="shared" si="55"/>
        <v>＠</v>
      </c>
      <c r="AH294" s="5">
        <f>IF(AG294="＠",0,IF(COUNTIF($AG$10:AG294,AG294)&gt;=2,0,1))</f>
        <v>0</v>
      </c>
      <c r="AI294" s="5" t="str">
        <f t="shared" si="56"/>
        <v>＠</v>
      </c>
      <c r="AJ294" s="5">
        <f>IF(AI294="＠",0,IF(COUNTIF($AI$10:AI294,AI294)&gt;=2,0,1))</f>
        <v>0</v>
      </c>
      <c r="AK294" s="5" t="str">
        <f t="shared" si="57"/>
        <v>＠</v>
      </c>
      <c r="AL294" s="5">
        <f>IF(AK294="＠",0,IF(COUNTIF($AK$10:AK294,AK294)&gt;=2,0,1))</f>
        <v>0</v>
      </c>
      <c r="AM294" s="5" t="str">
        <f t="shared" si="58"/>
        <v>＠</v>
      </c>
      <c r="AN294" s="5">
        <f>IF(AM294="＠",0,IF(COUNTIF($AM$10:AM294,AM294)&gt;=2,0,1))</f>
        <v>0</v>
      </c>
      <c r="AO294" s="11"/>
    </row>
    <row r="295" spans="1:41" ht="21.95" customHeight="1">
      <c r="A295" s="3">
        <f t="shared" si="59"/>
        <v>2</v>
      </c>
      <c r="B295" s="3" t="str">
        <f t="shared" si="48"/>
        <v/>
      </c>
      <c r="C295" s="111">
        <v>286</v>
      </c>
      <c r="D295" s="104"/>
      <c r="E295" s="105"/>
      <c r="F295" s="106"/>
      <c r="G295" s="108"/>
      <c r="H295" s="108"/>
      <c r="I295" s="104"/>
      <c r="J295" s="109"/>
      <c r="K295" s="104"/>
      <c r="L295" s="104"/>
      <c r="M295" s="107"/>
      <c r="N295" s="104"/>
      <c r="O295" s="107"/>
      <c r="P295" s="107"/>
      <c r="Q295" s="108"/>
      <c r="R295" s="108"/>
      <c r="S295" s="108"/>
      <c r="T295" s="108"/>
      <c r="U295" s="7"/>
      <c r="V295" s="5" t="str">
        <f t="shared" si="49"/>
        <v/>
      </c>
      <c r="W295" s="5" t="str">
        <f t="shared" si="50"/>
        <v/>
      </c>
      <c r="X295" s="7"/>
      <c r="Y295" s="123" t="str">
        <f t="shared" si="51"/>
        <v/>
      </c>
      <c r="Z295" s="7"/>
      <c r="AA295" s="5" t="str">
        <f t="shared" si="52"/>
        <v/>
      </c>
      <c r="AB295" s="5" t="str">
        <f t="shared" si="53"/>
        <v/>
      </c>
      <c r="AC295" s="5" t="str">
        <f t="shared" si="54"/>
        <v/>
      </c>
      <c r="AD295" s="7"/>
      <c r="AG295" s="5" t="str">
        <f t="shared" si="55"/>
        <v>＠</v>
      </c>
      <c r="AH295" s="5">
        <f>IF(AG295="＠",0,IF(COUNTIF($AG$10:AG295,AG295)&gt;=2,0,1))</f>
        <v>0</v>
      </c>
      <c r="AI295" s="5" t="str">
        <f t="shared" si="56"/>
        <v>＠</v>
      </c>
      <c r="AJ295" s="5">
        <f>IF(AI295="＠",0,IF(COUNTIF($AI$10:AI295,AI295)&gt;=2,0,1))</f>
        <v>0</v>
      </c>
      <c r="AK295" s="5" t="str">
        <f t="shared" si="57"/>
        <v>＠</v>
      </c>
      <c r="AL295" s="5">
        <f>IF(AK295="＠",0,IF(COUNTIF($AK$10:AK295,AK295)&gt;=2,0,1))</f>
        <v>0</v>
      </c>
      <c r="AM295" s="5" t="str">
        <f t="shared" si="58"/>
        <v>＠</v>
      </c>
      <c r="AN295" s="5">
        <f>IF(AM295="＠",0,IF(COUNTIF($AM$10:AM295,AM295)&gt;=2,0,1))</f>
        <v>0</v>
      </c>
      <c r="AO295" s="11"/>
    </row>
    <row r="296" spans="1:41" ht="21.95" customHeight="1">
      <c r="A296" s="3">
        <f t="shared" si="59"/>
        <v>2</v>
      </c>
      <c r="B296" s="3" t="str">
        <f t="shared" si="48"/>
        <v/>
      </c>
      <c r="C296" s="111">
        <v>287</v>
      </c>
      <c r="D296" s="104"/>
      <c r="E296" s="105"/>
      <c r="F296" s="106"/>
      <c r="G296" s="108"/>
      <c r="H296" s="108"/>
      <c r="I296" s="104"/>
      <c r="J296" s="109"/>
      <c r="K296" s="104"/>
      <c r="L296" s="104"/>
      <c r="M296" s="107"/>
      <c r="N296" s="104"/>
      <c r="O296" s="107"/>
      <c r="P296" s="107"/>
      <c r="Q296" s="108"/>
      <c r="R296" s="108"/>
      <c r="S296" s="108"/>
      <c r="T296" s="108"/>
      <c r="U296" s="7"/>
      <c r="V296" s="5" t="str">
        <f t="shared" si="49"/>
        <v/>
      </c>
      <c r="W296" s="5" t="str">
        <f t="shared" si="50"/>
        <v/>
      </c>
      <c r="X296" s="7"/>
      <c r="Y296" s="123" t="str">
        <f t="shared" si="51"/>
        <v/>
      </c>
      <c r="Z296" s="7"/>
      <c r="AA296" s="5" t="str">
        <f t="shared" si="52"/>
        <v/>
      </c>
      <c r="AB296" s="5" t="str">
        <f t="shared" si="53"/>
        <v/>
      </c>
      <c r="AC296" s="5" t="str">
        <f t="shared" si="54"/>
        <v/>
      </c>
      <c r="AD296" s="7"/>
      <c r="AG296" s="5" t="str">
        <f t="shared" si="55"/>
        <v>＠</v>
      </c>
      <c r="AH296" s="5">
        <f>IF(AG296="＠",0,IF(COUNTIF($AG$10:AG296,AG296)&gt;=2,0,1))</f>
        <v>0</v>
      </c>
      <c r="AI296" s="5" t="str">
        <f t="shared" si="56"/>
        <v>＠</v>
      </c>
      <c r="AJ296" s="5">
        <f>IF(AI296="＠",0,IF(COUNTIF($AI$10:AI296,AI296)&gt;=2,0,1))</f>
        <v>0</v>
      </c>
      <c r="AK296" s="5" t="str">
        <f t="shared" si="57"/>
        <v>＠</v>
      </c>
      <c r="AL296" s="5">
        <f>IF(AK296="＠",0,IF(COUNTIF($AK$10:AK296,AK296)&gt;=2,0,1))</f>
        <v>0</v>
      </c>
      <c r="AM296" s="5" t="str">
        <f t="shared" si="58"/>
        <v>＠</v>
      </c>
      <c r="AN296" s="5">
        <f>IF(AM296="＠",0,IF(COUNTIF($AM$10:AM296,AM296)&gt;=2,0,1))</f>
        <v>0</v>
      </c>
      <c r="AO296" s="11"/>
    </row>
    <row r="297" spans="1:41" ht="21.95" customHeight="1">
      <c r="A297" s="3">
        <f t="shared" si="59"/>
        <v>2</v>
      </c>
      <c r="B297" s="3" t="str">
        <f t="shared" si="48"/>
        <v/>
      </c>
      <c r="C297" s="111">
        <v>288</v>
      </c>
      <c r="D297" s="104"/>
      <c r="E297" s="105"/>
      <c r="F297" s="106"/>
      <c r="G297" s="108"/>
      <c r="H297" s="108"/>
      <c r="I297" s="104"/>
      <c r="J297" s="109"/>
      <c r="K297" s="104"/>
      <c r="L297" s="104"/>
      <c r="M297" s="107"/>
      <c r="N297" s="104"/>
      <c r="O297" s="107"/>
      <c r="P297" s="107"/>
      <c r="Q297" s="108"/>
      <c r="R297" s="108"/>
      <c r="S297" s="108"/>
      <c r="T297" s="108"/>
      <c r="U297" s="7"/>
      <c r="V297" s="5" t="str">
        <f t="shared" si="49"/>
        <v/>
      </c>
      <c r="W297" s="5" t="str">
        <f t="shared" si="50"/>
        <v/>
      </c>
      <c r="X297" s="7"/>
      <c r="Y297" s="123" t="str">
        <f t="shared" si="51"/>
        <v/>
      </c>
      <c r="Z297" s="7"/>
      <c r="AA297" s="5" t="str">
        <f t="shared" si="52"/>
        <v/>
      </c>
      <c r="AB297" s="5" t="str">
        <f t="shared" si="53"/>
        <v/>
      </c>
      <c r="AC297" s="5" t="str">
        <f t="shared" si="54"/>
        <v/>
      </c>
      <c r="AD297" s="7"/>
      <c r="AG297" s="5" t="str">
        <f t="shared" si="55"/>
        <v>＠</v>
      </c>
      <c r="AH297" s="5">
        <f>IF(AG297="＠",0,IF(COUNTIF($AG$10:AG297,AG297)&gt;=2,0,1))</f>
        <v>0</v>
      </c>
      <c r="AI297" s="5" t="str">
        <f t="shared" si="56"/>
        <v>＠</v>
      </c>
      <c r="AJ297" s="5">
        <f>IF(AI297="＠",0,IF(COUNTIF($AI$10:AI297,AI297)&gt;=2,0,1))</f>
        <v>0</v>
      </c>
      <c r="AK297" s="5" t="str">
        <f t="shared" si="57"/>
        <v>＠</v>
      </c>
      <c r="AL297" s="5">
        <f>IF(AK297="＠",0,IF(COUNTIF($AK$10:AK297,AK297)&gt;=2,0,1))</f>
        <v>0</v>
      </c>
      <c r="AM297" s="5" t="str">
        <f t="shared" si="58"/>
        <v>＠</v>
      </c>
      <c r="AN297" s="5">
        <f>IF(AM297="＠",0,IF(COUNTIF($AM$10:AM297,AM297)&gt;=2,0,1))</f>
        <v>0</v>
      </c>
      <c r="AO297" s="11"/>
    </row>
    <row r="298" spans="1:41" ht="21.95" customHeight="1">
      <c r="A298" s="3">
        <f t="shared" si="59"/>
        <v>2</v>
      </c>
      <c r="B298" s="3" t="str">
        <f t="shared" si="48"/>
        <v/>
      </c>
      <c r="C298" s="111">
        <v>289</v>
      </c>
      <c r="D298" s="104"/>
      <c r="E298" s="105"/>
      <c r="F298" s="106"/>
      <c r="G298" s="108"/>
      <c r="H298" s="108"/>
      <c r="I298" s="104"/>
      <c r="J298" s="109"/>
      <c r="K298" s="104"/>
      <c r="L298" s="104"/>
      <c r="M298" s="107"/>
      <c r="N298" s="104"/>
      <c r="O298" s="107"/>
      <c r="P298" s="107"/>
      <c r="Q298" s="108"/>
      <c r="R298" s="108"/>
      <c r="S298" s="108"/>
      <c r="T298" s="108"/>
      <c r="U298" s="7"/>
      <c r="V298" s="5" t="str">
        <f t="shared" si="49"/>
        <v/>
      </c>
      <c r="W298" s="5" t="str">
        <f t="shared" si="50"/>
        <v/>
      </c>
      <c r="X298" s="7"/>
      <c r="Y298" s="123" t="str">
        <f t="shared" si="51"/>
        <v/>
      </c>
      <c r="Z298" s="7"/>
      <c r="AA298" s="5" t="str">
        <f t="shared" si="52"/>
        <v/>
      </c>
      <c r="AB298" s="5" t="str">
        <f t="shared" si="53"/>
        <v/>
      </c>
      <c r="AC298" s="5" t="str">
        <f t="shared" si="54"/>
        <v/>
      </c>
      <c r="AD298" s="7"/>
      <c r="AG298" s="5" t="str">
        <f t="shared" si="55"/>
        <v>＠</v>
      </c>
      <c r="AH298" s="5">
        <f>IF(AG298="＠",0,IF(COUNTIF($AG$10:AG298,AG298)&gt;=2,0,1))</f>
        <v>0</v>
      </c>
      <c r="AI298" s="5" t="str">
        <f t="shared" si="56"/>
        <v>＠</v>
      </c>
      <c r="AJ298" s="5">
        <f>IF(AI298="＠",0,IF(COUNTIF($AI$10:AI298,AI298)&gt;=2,0,1))</f>
        <v>0</v>
      </c>
      <c r="AK298" s="5" t="str">
        <f t="shared" si="57"/>
        <v>＠</v>
      </c>
      <c r="AL298" s="5">
        <f>IF(AK298="＠",0,IF(COUNTIF($AK$10:AK298,AK298)&gt;=2,0,1))</f>
        <v>0</v>
      </c>
      <c r="AM298" s="5" t="str">
        <f t="shared" si="58"/>
        <v>＠</v>
      </c>
      <c r="AN298" s="5">
        <f>IF(AM298="＠",0,IF(COUNTIF($AM$10:AM298,AM298)&gt;=2,0,1))</f>
        <v>0</v>
      </c>
      <c r="AO298" s="11"/>
    </row>
    <row r="299" spans="1:41" ht="21.95" customHeight="1">
      <c r="A299" s="3">
        <f t="shared" si="59"/>
        <v>2</v>
      </c>
      <c r="B299" s="3" t="str">
        <f t="shared" si="48"/>
        <v/>
      </c>
      <c r="C299" s="111">
        <v>290</v>
      </c>
      <c r="D299" s="104"/>
      <c r="E299" s="105"/>
      <c r="F299" s="106"/>
      <c r="G299" s="108"/>
      <c r="H299" s="108"/>
      <c r="I299" s="104"/>
      <c r="J299" s="109"/>
      <c r="K299" s="104"/>
      <c r="L299" s="104"/>
      <c r="M299" s="107"/>
      <c r="N299" s="104"/>
      <c r="O299" s="107"/>
      <c r="P299" s="107"/>
      <c r="Q299" s="108"/>
      <c r="R299" s="108"/>
      <c r="S299" s="108"/>
      <c r="T299" s="108"/>
      <c r="U299" s="7"/>
      <c r="V299" s="5" t="str">
        <f t="shared" si="49"/>
        <v/>
      </c>
      <c r="W299" s="5" t="str">
        <f t="shared" si="50"/>
        <v/>
      </c>
      <c r="X299" s="7"/>
      <c r="Y299" s="123" t="str">
        <f t="shared" si="51"/>
        <v/>
      </c>
      <c r="Z299" s="7"/>
      <c r="AA299" s="5" t="str">
        <f t="shared" si="52"/>
        <v/>
      </c>
      <c r="AB299" s="5" t="str">
        <f t="shared" si="53"/>
        <v/>
      </c>
      <c r="AC299" s="5" t="str">
        <f t="shared" si="54"/>
        <v/>
      </c>
      <c r="AD299" s="7"/>
      <c r="AG299" s="5" t="str">
        <f t="shared" si="55"/>
        <v>＠</v>
      </c>
      <c r="AH299" s="5">
        <f>IF(AG299="＠",0,IF(COUNTIF($AG$10:AG299,AG299)&gt;=2,0,1))</f>
        <v>0</v>
      </c>
      <c r="AI299" s="5" t="str">
        <f t="shared" si="56"/>
        <v>＠</v>
      </c>
      <c r="AJ299" s="5">
        <f>IF(AI299="＠",0,IF(COUNTIF($AI$10:AI299,AI299)&gt;=2,0,1))</f>
        <v>0</v>
      </c>
      <c r="AK299" s="5" t="str">
        <f t="shared" si="57"/>
        <v>＠</v>
      </c>
      <c r="AL299" s="5">
        <f>IF(AK299="＠",0,IF(COUNTIF($AK$10:AK299,AK299)&gt;=2,0,1))</f>
        <v>0</v>
      </c>
      <c r="AM299" s="5" t="str">
        <f t="shared" si="58"/>
        <v>＠</v>
      </c>
      <c r="AN299" s="5">
        <f>IF(AM299="＠",0,IF(COUNTIF($AM$10:AM299,AM299)&gt;=2,0,1))</f>
        <v>0</v>
      </c>
      <c r="AO299" s="11"/>
    </row>
    <row r="300" spans="1:41" ht="21.95" customHeight="1">
      <c r="A300" s="3">
        <f t="shared" si="59"/>
        <v>2</v>
      </c>
      <c r="B300" s="3" t="str">
        <f t="shared" si="48"/>
        <v/>
      </c>
      <c r="C300" s="111">
        <v>291</v>
      </c>
      <c r="D300" s="104"/>
      <c r="E300" s="105"/>
      <c r="F300" s="106"/>
      <c r="G300" s="108"/>
      <c r="H300" s="108"/>
      <c r="I300" s="104"/>
      <c r="J300" s="109"/>
      <c r="K300" s="104"/>
      <c r="L300" s="104"/>
      <c r="M300" s="107"/>
      <c r="N300" s="104"/>
      <c r="O300" s="107"/>
      <c r="P300" s="107"/>
      <c r="Q300" s="108"/>
      <c r="R300" s="108"/>
      <c r="S300" s="108"/>
      <c r="T300" s="108"/>
      <c r="U300" s="7"/>
      <c r="V300" s="5" t="str">
        <f t="shared" si="49"/>
        <v/>
      </c>
      <c r="W300" s="5" t="str">
        <f t="shared" si="50"/>
        <v/>
      </c>
      <c r="X300" s="7"/>
      <c r="Y300" s="123" t="str">
        <f t="shared" si="51"/>
        <v/>
      </c>
      <c r="Z300" s="7"/>
      <c r="AA300" s="5" t="str">
        <f t="shared" si="52"/>
        <v/>
      </c>
      <c r="AB300" s="5" t="str">
        <f t="shared" si="53"/>
        <v/>
      </c>
      <c r="AC300" s="5" t="str">
        <f t="shared" si="54"/>
        <v/>
      </c>
      <c r="AD300" s="7"/>
      <c r="AG300" s="5" t="str">
        <f t="shared" si="55"/>
        <v>＠</v>
      </c>
      <c r="AH300" s="5">
        <f>IF(AG300="＠",0,IF(COUNTIF($AG$10:AG300,AG300)&gt;=2,0,1))</f>
        <v>0</v>
      </c>
      <c r="AI300" s="5" t="str">
        <f t="shared" si="56"/>
        <v>＠</v>
      </c>
      <c r="AJ300" s="5">
        <f>IF(AI300="＠",0,IF(COUNTIF($AI$10:AI300,AI300)&gt;=2,0,1))</f>
        <v>0</v>
      </c>
      <c r="AK300" s="5" t="str">
        <f t="shared" si="57"/>
        <v>＠</v>
      </c>
      <c r="AL300" s="5">
        <f>IF(AK300="＠",0,IF(COUNTIF($AK$10:AK300,AK300)&gt;=2,0,1))</f>
        <v>0</v>
      </c>
      <c r="AM300" s="5" t="str">
        <f t="shared" si="58"/>
        <v>＠</v>
      </c>
      <c r="AN300" s="5">
        <f>IF(AM300="＠",0,IF(COUNTIF($AM$10:AM300,AM300)&gt;=2,0,1))</f>
        <v>0</v>
      </c>
      <c r="AO300" s="11"/>
    </row>
    <row r="301" spans="1:41" ht="21.95" customHeight="1">
      <c r="A301" s="3">
        <f t="shared" si="59"/>
        <v>2</v>
      </c>
      <c r="B301" s="3" t="str">
        <f t="shared" si="48"/>
        <v/>
      </c>
      <c r="C301" s="111">
        <v>292</v>
      </c>
      <c r="D301" s="104"/>
      <c r="E301" s="105"/>
      <c r="F301" s="106"/>
      <c r="G301" s="108"/>
      <c r="H301" s="108"/>
      <c r="I301" s="104"/>
      <c r="J301" s="109"/>
      <c r="K301" s="104"/>
      <c r="L301" s="104"/>
      <c r="M301" s="107"/>
      <c r="N301" s="104"/>
      <c r="O301" s="107"/>
      <c r="P301" s="107"/>
      <c r="Q301" s="108"/>
      <c r="R301" s="108"/>
      <c r="S301" s="108"/>
      <c r="T301" s="108"/>
      <c r="U301" s="7"/>
      <c r="V301" s="5" t="str">
        <f t="shared" si="49"/>
        <v/>
      </c>
      <c r="W301" s="5" t="str">
        <f t="shared" si="50"/>
        <v/>
      </c>
      <c r="X301" s="7"/>
      <c r="Y301" s="123" t="str">
        <f t="shared" si="51"/>
        <v/>
      </c>
      <c r="Z301" s="7"/>
      <c r="AA301" s="5" t="str">
        <f t="shared" si="52"/>
        <v/>
      </c>
      <c r="AB301" s="5" t="str">
        <f t="shared" si="53"/>
        <v/>
      </c>
      <c r="AC301" s="5" t="str">
        <f t="shared" si="54"/>
        <v/>
      </c>
      <c r="AD301" s="7"/>
      <c r="AG301" s="5" t="str">
        <f t="shared" si="55"/>
        <v>＠</v>
      </c>
      <c r="AH301" s="5">
        <f>IF(AG301="＠",0,IF(COUNTIF($AG$10:AG301,AG301)&gt;=2,0,1))</f>
        <v>0</v>
      </c>
      <c r="AI301" s="5" t="str">
        <f t="shared" si="56"/>
        <v>＠</v>
      </c>
      <c r="AJ301" s="5">
        <f>IF(AI301="＠",0,IF(COUNTIF($AI$10:AI301,AI301)&gt;=2,0,1))</f>
        <v>0</v>
      </c>
      <c r="AK301" s="5" t="str">
        <f t="shared" si="57"/>
        <v>＠</v>
      </c>
      <c r="AL301" s="5">
        <f>IF(AK301="＠",0,IF(COUNTIF($AK$10:AK301,AK301)&gt;=2,0,1))</f>
        <v>0</v>
      </c>
      <c r="AM301" s="5" t="str">
        <f t="shared" si="58"/>
        <v>＠</v>
      </c>
      <c r="AN301" s="5">
        <f>IF(AM301="＠",0,IF(COUNTIF($AM$10:AM301,AM301)&gt;=2,0,1))</f>
        <v>0</v>
      </c>
      <c r="AO301" s="11"/>
    </row>
    <row r="302" spans="1:41" ht="21.95" customHeight="1">
      <c r="A302" s="3">
        <f t="shared" si="59"/>
        <v>2</v>
      </c>
      <c r="B302" s="3" t="str">
        <f t="shared" si="48"/>
        <v/>
      </c>
      <c r="C302" s="111">
        <v>293</v>
      </c>
      <c r="D302" s="104"/>
      <c r="E302" s="105"/>
      <c r="F302" s="106"/>
      <c r="G302" s="108"/>
      <c r="H302" s="108"/>
      <c r="I302" s="104"/>
      <c r="J302" s="109"/>
      <c r="K302" s="104"/>
      <c r="L302" s="104"/>
      <c r="M302" s="107"/>
      <c r="N302" s="104"/>
      <c r="O302" s="107"/>
      <c r="P302" s="107"/>
      <c r="Q302" s="108"/>
      <c r="R302" s="108"/>
      <c r="S302" s="108"/>
      <c r="T302" s="108"/>
      <c r="U302" s="7"/>
      <c r="V302" s="5" t="str">
        <f t="shared" si="49"/>
        <v/>
      </c>
      <c r="W302" s="5" t="str">
        <f t="shared" si="50"/>
        <v/>
      </c>
      <c r="X302" s="7"/>
      <c r="Y302" s="123" t="str">
        <f t="shared" si="51"/>
        <v/>
      </c>
      <c r="Z302" s="7"/>
      <c r="AA302" s="5" t="str">
        <f t="shared" si="52"/>
        <v/>
      </c>
      <c r="AB302" s="5" t="str">
        <f t="shared" si="53"/>
        <v/>
      </c>
      <c r="AC302" s="5" t="str">
        <f t="shared" si="54"/>
        <v/>
      </c>
      <c r="AD302" s="7"/>
      <c r="AG302" s="5" t="str">
        <f t="shared" si="55"/>
        <v>＠</v>
      </c>
      <c r="AH302" s="5">
        <f>IF(AG302="＠",0,IF(COUNTIF($AG$10:AG302,AG302)&gt;=2,0,1))</f>
        <v>0</v>
      </c>
      <c r="AI302" s="5" t="str">
        <f t="shared" si="56"/>
        <v>＠</v>
      </c>
      <c r="AJ302" s="5">
        <f>IF(AI302="＠",0,IF(COUNTIF($AI$10:AI302,AI302)&gt;=2,0,1))</f>
        <v>0</v>
      </c>
      <c r="AK302" s="5" t="str">
        <f t="shared" si="57"/>
        <v>＠</v>
      </c>
      <c r="AL302" s="5">
        <f>IF(AK302="＠",0,IF(COUNTIF($AK$10:AK302,AK302)&gt;=2,0,1))</f>
        <v>0</v>
      </c>
      <c r="AM302" s="5" t="str">
        <f t="shared" si="58"/>
        <v>＠</v>
      </c>
      <c r="AN302" s="5">
        <f>IF(AM302="＠",0,IF(COUNTIF($AM$10:AM302,AM302)&gt;=2,0,1))</f>
        <v>0</v>
      </c>
      <c r="AO302" s="11"/>
    </row>
    <row r="303" spans="1:41" ht="21.95" customHeight="1">
      <c r="A303" s="3">
        <f t="shared" si="59"/>
        <v>2</v>
      </c>
      <c r="B303" s="3" t="str">
        <f t="shared" si="48"/>
        <v/>
      </c>
      <c r="C303" s="111">
        <v>294</v>
      </c>
      <c r="D303" s="104"/>
      <c r="E303" s="105"/>
      <c r="F303" s="106"/>
      <c r="G303" s="108"/>
      <c r="H303" s="108"/>
      <c r="I303" s="104"/>
      <c r="J303" s="109"/>
      <c r="K303" s="104"/>
      <c r="L303" s="104"/>
      <c r="M303" s="107"/>
      <c r="N303" s="104"/>
      <c r="O303" s="107"/>
      <c r="P303" s="107"/>
      <c r="Q303" s="108"/>
      <c r="R303" s="108"/>
      <c r="S303" s="108"/>
      <c r="T303" s="108"/>
      <c r="U303" s="7"/>
      <c r="V303" s="5" t="str">
        <f t="shared" si="49"/>
        <v/>
      </c>
      <c r="W303" s="5" t="str">
        <f t="shared" si="50"/>
        <v/>
      </c>
      <c r="X303" s="7"/>
      <c r="Y303" s="123" t="str">
        <f t="shared" si="51"/>
        <v/>
      </c>
      <c r="Z303" s="7"/>
      <c r="AA303" s="5" t="str">
        <f t="shared" si="52"/>
        <v/>
      </c>
      <c r="AB303" s="5" t="str">
        <f t="shared" si="53"/>
        <v/>
      </c>
      <c r="AC303" s="5" t="str">
        <f t="shared" si="54"/>
        <v/>
      </c>
      <c r="AD303" s="7"/>
      <c r="AG303" s="5" t="str">
        <f t="shared" si="55"/>
        <v>＠</v>
      </c>
      <c r="AH303" s="5">
        <f>IF(AG303="＠",0,IF(COUNTIF($AG$10:AG303,AG303)&gt;=2,0,1))</f>
        <v>0</v>
      </c>
      <c r="AI303" s="5" t="str">
        <f t="shared" si="56"/>
        <v>＠</v>
      </c>
      <c r="AJ303" s="5">
        <f>IF(AI303="＠",0,IF(COUNTIF($AI$10:AI303,AI303)&gt;=2,0,1))</f>
        <v>0</v>
      </c>
      <c r="AK303" s="5" t="str">
        <f t="shared" si="57"/>
        <v>＠</v>
      </c>
      <c r="AL303" s="5">
        <f>IF(AK303="＠",0,IF(COUNTIF($AK$10:AK303,AK303)&gt;=2,0,1))</f>
        <v>0</v>
      </c>
      <c r="AM303" s="5" t="str">
        <f t="shared" si="58"/>
        <v>＠</v>
      </c>
      <c r="AN303" s="5">
        <f>IF(AM303="＠",0,IF(COUNTIF($AM$10:AM303,AM303)&gt;=2,0,1))</f>
        <v>0</v>
      </c>
      <c r="AO303" s="11"/>
    </row>
    <row r="304" spans="1:41" ht="21.95" customHeight="1">
      <c r="A304" s="3">
        <f t="shared" si="59"/>
        <v>2</v>
      </c>
      <c r="B304" s="3" t="str">
        <f t="shared" si="48"/>
        <v/>
      </c>
      <c r="C304" s="111">
        <v>295</v>
      </c>
      <c r="D304" s="104"/>
      <c r="E304" s="105"/>
      <c r="F304" s="106"/>
      <c r="G304" s="108"/>
      <c r="H304" s="108"/>
      <c r="I304" s="104"/>
      <c r="J304" s="109"/>
      <c r="K304" s="104"/>
      <c r="L304" s="104"/>
      <c r="M304" s="107"/>
      <c r="N304" s="104"/>
      <c r="O304" s="107"/>
      <c r="P304" s="107"/>
      <c r="Q304" s="108"/>
      <c r="R304" s="108"/>
      <c r="S304" s="108"/>
      <c r="T304" s="108"/>
      <c r="U304" s="7"/>
      <c r="V304" s="5" t="str">
        <f t="shared" si="49"/>
        <v/>
      </c>
      <c r="W304" s="5" t="str">
        <f t="shared" si="50"/>
        <v/>
      </c>
      <c r="X304" s="7"/>
      <c r="Y304" s="123" t="str">
        <f t="shared" si="51"/>
        <v/>
      </c>
      <c r="Z304" s="7"/>
      <c r="AA304" s="5" t="str">
        <f t="shared" si="52"/>
        <v/>
      </c>
      <c r="AB304" s="5" t="str">
        <f t="shared" si="53"/>
        <v/>
      </c>
      <c r="AC304" s="5" t="str">
        <f t="shared" si="54"/>
        <v/>
      </c>
      <c r="AD304" s="7"/>
      <c r="AG304" s="5" t="str">
        <f t="shared" si="55"/>
        <v>＠</v>
      </c>
      <c r="AH304" s="5">
        <f>IF(AG304="＠",0,IF(COUNTIF($AG$10:AG304,AG304)&gt;=2,0,1))</f>
        <v>0</v>
      </c>
      <c r="AI304" s="5" t="str">
        <f t="shared" si="56"/>
        <v>＠</v>
      </c>
      <c r="AJ304" s="5">
        <f>IF(AI304="＠",0,IF(COUNTIF($AI$10:AI304,AI304)&gt;=2,0,1))</f>
        <v>0</v>
      </c>
      <c r="AK304" s="5" t="str">
        <f t="shared" si="57"/>
        <v>＠</v>
      </c>
      <c r="AL304" s="5">
        <f>IF(AK304="＠",0,IF(COUNTIF($AK$10:AK304,AK304)&gt;=2,0,1))</f>
        <v>0</v>
      </c>
      <c r="AM304" s="5" t="str">
        <f t="shared" si="58"/>
        <v>＠</v>
      </c>
      <c r="AN304" s="5">
        <f>IF(AM304="＠",0,IF(COUNTIF($AM$10:AM304,AM304)&gt;=2,0,1))</f>
        <v>0</v>
      </c>
      <c r="AO304" s="11"/>
    </row>
    <row r="305" spans="1:41" ht="21.95" customHeight="1">
      <c r="A305" s="3">
        <f t="shared" si="59"/>
        <v>2</v>
      </c>
      <c r="B305" s="3" t="str">
        <f t="shared" si="48"/>
        <v/>
      </c>
      <c r="C305" s="111">
        <v>296</v>
      </c>
      <c r="D305" s="104"/>
      <c r="E305" s="105"/>
      <c r="F305" s="106"/>
      <c r="G305" s="108"/>
      <c r="H305" s="108"/>
      <c r="I305" s="104"/>
      <c r="J305" s="109"/>
      <c r="K305" s="104"/>
      <c r="L305" s="104"/>
      <c r="M305" s="107"/>
      <c r="N305" s="104"/>
      <c r="O305" s="107"/>
      <c r="P305" s="107"/>
      <c r="Q305" s="108"/>
      <c r="R305" s="108"/>
      <c r="S305" s="108"/>
      <c r="T305" s="108"/>
      <c r="U305" s="7"/>
      <c r="V305" s="5" t="str">
        <f t="shared" si="49"/>
        <v/>
      </c>
      <c r="W305" s="5" t="str">
        <f t="shared" si="50"/>
        <v/>
      </c>
      <c r="X305" s="7"/>
      <c r="Y305" s="123" t="str">
        <f t="shared" si="51"/>
        <v/>
      </c>
      <c r="Z305" s="7"/>
      <c r="AA305" s="5" t="str">
        <f t="shared" si="52"/>
        <v/>
      </c>
      <c r="AB305" s="5" t="str">
        <f t="shared" si="53"/>
        <v/>
      </c>
      <c r="AC305" s="5" t="str">
        <f t="shared" si="54"/>
        <v/>
      </c>
      <c r="AD305" s="7"/>
      <c r="AG305" s="5" t="str">
        <f t="shared" si="55"/>
        <v>＠</v>
      </c>
      <c r="AH305" s="5">
        <f>IF(AG305="＠",0,IF(COUNTIF($AG$10:AG305,AG305)&gt;=2,0,1))</f>
        <v>0</v>
      </c>
      <c r="AI305" s="5" t="str">
        <f t="shared" si="56"/>
        <v>＠</v>
      </c>
      <c r="AJ305" s="5">
        <f>IF(AI305="＠",0,IF(COUNTIF($AI$10:AI305,AI305)&gt;=2,0,1))</f>
        <v>0</v>
      </c>
      <c r="AK305" s="5" t="str">
        <f t="shared" si="57"/>
        <v>＠</v>
      </c>
      <c r="AL305" s="5">
        <f>IF(AK305="＠",0,IF(COUNTIF($AK$10:AK305,AK305)&gt;=2,0,1))</f>
        <v>0</v>
      </c>
      <c r="AM305" s="5" t="str">
        <f t="shared" si="58"/>
        <v>＠</v>
      </c>
      <c r="AN305" s="5">
        <f>IF(AM305="＠",0,IF(COUNTIF($AM$10:AM305,AM305)&gt;=2,0,1))</f>
        <v>0</v>
      </c>
      <c r="AO305" s="11"/>
    </row>
    <row r="306" spans="1:41" ht="21.95" customHeight="1">
      <c r="A306" s="3">
        <f t="shared" si="59"/>
        <v>2</v>
      </c>
      <c r="B306" s="3" t="str">
        <f t="shared" si="48"/>
        <v/>
      </c>
      <c r="C306" s="111">
        <v>297</v>
      </c>
      <c r="D306" s="104"/>
      <c r="E306" s="105"/>
      <c r="F306" s="106"/>
      <c r="G306" s="108"/>
      <c r="H306" s="108"/>
      <c r="I306" s="104"/>
      <c r="J306" s="109"/>
      <c r="K306" s="104"/>
      <c r="L306" s="104"/>
      <c r="M306" s="107"/>
      <c r="N306" s="104"/>
      <c r="O306" s="107"/>
      <c r="P306" s="107"/>
      <c r="Q306" s="108"/>
      <c r="R306" s="108"/>
      <c r="S306" s="108"/>
      <c r="T306" s="108"/>
      <c r="U306" s="7"/>
      <c r="V306" s="5" t="str">
        <f t="shared" si="49"/>
        <v/>
      </c>
      <c r="W306" s="5" t="str">
        <f t="shared" si="50"/>
        <v/>
      </c>
      <c r="X306" s="7"/>
      <c r="Y306" s="123" t="str">
        <f t="shared" si="51"/>
        <v/>
      </c>
      <c r="Z306" s="7"/>
      <c r="AA306" s="5" t="str">
        <f t="shared" si="52"/>
        <v/>
      </c>
      <c r="AB306" s="5" t="str">
        <f t="shared" si="53"/>
        <v/>
      </c>
      <c r="AC306" s="5" t="str">
        <f t="shared" si="54"/>
        <v/>
      </c>
      <c r="AD306" s="7"/>
      <c r="AG306" s="5" t="str">
        <f t="shared" si="55"/>
        <v>＠</v>
      </c>
      <c r="AH306" s="5">
        <f>IF(AG306="＠",0,IF(COUNTIF($AG$10:AG306,AG306)&gt;=2,0,1))</f>
        <v>0</v>
      </c>
      <c r="AI306" s="5" t="str">
        <f t="shared" si="56"/>
        <v>＠</v>
      </c>
      <c r="AJ306" s="5">
        <f>IF(AI306="＠",0,IF(COUNTIF($AI$10:AI306,AI306)&gt;=2,0,1))</f>
        <v>0</v>
      </c>
      <c r="AK306" s="5" t="str">
        <f t="shared" si="57"/>
        <v>＠</v>
      </c>
      <c r="AL306" s="5">
        <f>IF(AK306="＠",0,IF(COUNTIF($AK$10:AK306,AK306)&gt;=2,0,1))</f>
        <v>0</v>
      </c>
      <c r="AM306" s="5" t="str">
        <f t="shared" si="58"/>
        <v>＠</v>
      </c>
      <c r="AN306" s="5">
        <f>IF(AM306="＠",0,IF(COUNTIF($AM$10:AM306,AM306)&gt;=2,0,1))</f>
        <v>0</v>
      </c>
      <c r="AO306" s="11"/>
    </row>
    <row r="307" spans="1:41" ht="21.95" customHeight="1">
      <c r="A307" s="3">
        <f t="shared" si="59"/>
        <v>2</v>
      </c>
      <c r="B307" s="3" t="str">
        <f t="shared" si="48"/>
        <v/>
      </c>
      <c r="C307" s="111">
        <v>298</v>
      </c>
      <c r="D307" s="104"/>
      <c r="E307" s="105"/>
      <c r="F307" s="106"/>
      <c r="G307" s="108"/>
      <c r="H307" s="108"/>
      <c r="I307" s="104"/>
      <c r="J307" s="109"/>
      <c r="K307" s="104"/>
      <c r="L307" s="104"/>
      <c r="M307" s="107"/>
      <c r="N307" s="104"/>
      <c r="O307" s="107"/>
      <c r="P307" s="107"/>
      <c r="Q307" s="108"/>
      <c r="R307" s="108"/>
      <c r="S307" s="108"/>
      <c r="T307" s="108"/>
      <c r="U307" s="7"/>
      <c r="V307" s="5" t="str">
        <f t="shared" si="49"/>
        <v/>
      </c>
      <c r="W307" s="5" t="str">
        <f t="shared" si="50"/>
        <v/>
      </c>
      <c r="X307" s="7"/>
      <c r="Y307" s="123" t="str">
        <f t="shared" si="51"/>
        <v/>
      </c>
      <c r="Z307" s="7"/>
      <c r="AA307" s="5" t="str">
        <f t="shared" si="52"/>
        <v/>
      </c>
      <c r="AB307" s="5" t="str">
        <f t="shared" si="53"/>
        <v/>
      </c>
      <c r="AC307" s="5" t="str">
        <f t="shared" si="54"/>
        <v/>
      </c>
      <c r="AD307" s="7"/>
      <c r="AG307" s="5" t="str">
        <f t="shared" si="55"/>
        <v>＠</v>
      </c>
      <c r="AH307" s="5">
        <f>IF(AG307="＠",0,IF(COUNTIF($AG$10:AG307,AG307)&gt;=2,0,1))</f>
        <v>0</v>
      </c>
      <c r="AI307" s="5" t="str">
        <f t="shared" si="56"/>
        <v>＠</v>
      </c>
      <c r="AJ307" s="5">
        <f>IF(AI307="＠",0,IF(COUNTIF($AI$10:AI307,AI307)&gt;=2,0,1))</f>
        <v>0</v>
      </c>
      <c r="AK307" s="5" t="str">
        <f t="shared" si="57"/>
        <v>＠</v>
      </c>
      <c r="AL307" s="5">
        <f>IF(AK307="＠",0,IF(COUNTIF($AK$10:AK307,AK307)&gt;=2,0,1))</f>
        <v>0</v>
      </c>
      <c r="AM307" s="5" t="str">
        <f t="shared" si="58"/>
        <v>＠</v>
      </c>
      <c r="AN307" s="5">
        <f>IF(AM307="＠",0,IF(COUNTIF($AM$10:AM307,AM307)&gt;=2,0,1))</f>
        <v>0</v>
      </c>
      <c r="AO307" s="11"/>
    </row>
    <row r="308" spans="1:41" ht="21.95" customHeight="1">
      <c r="A308" s="3">
        <f t="shared" si="59"/>
        <v>2</v>
      </c>
      <c r="B308" s="3" t="str">
        <f t="shared" si="48"/>
        <v/>
      </c>
      <c r="C308" s="111">
        <v>299</v>
      </c>
      <c r="D308" s="104"/>
      <c r="E308" s="105"/>
      <c r="F308" s="106"/>
      <c r="G308" s="108"/>
      <c r="H308" s="108"/>
      <c r="I308" s="104"/>
      <c r="J308" s="109"/>
      <c r="K308" s="104"/>
      <c r="L308" s="104"/>
      <c r="M308" s="107"/>
      <c r="N308" s="104"/>
      <c r="O308" s="107"/>
      <c r="P308" s="107"/>
      <c r="Q308" s="108"/>
      <c r="R308" s="108"/>
      <c r="S308" s="108"/>
      <c r="T308" s="108"/>
      <c r="U308" s="7"/>
      <c r="V308" s="5" t="str">
        <f t="shared" si="49"/>
        <v/>
      </c>
      <c r="W308" s="5" t="str">
        <f t="shared" si="50"/>
        <v/>
      </c>
      <c r="X308" s="7"/>
      <c r="Y308" s="123" t="str">
        <f t="shared" si="51"/>
        <v/>
      </c>
      <c r="Z308" s="7"/>
      <c r="AA308" s="5" t="str">
        <f t="shared" si="52"/>
        <v/>
      </c>
      <c r="AB308" s="5" t="str">
        <f t="shared" si="53"/>
        <v/>
      </c>
      <c r="AC308" s="5" t="str">
        <f t="shared" si="54"/>
        <v/>
      </c>
      <c r="AD308" s="7"/>
      <c r="AG308" s="5" t="str">
        <f t="shared" si="55"/>
        <v>＠</v>
      </c>
      <c r="AH308" s="5">
        <f>IF(AG308="＠",0,IF(COUNTIF($AG$10:AG308,AG308)&gt;=2,0,1))</f>
        <v>0</v>
      </c>
      <c r="AI308" s="5" t="str">
        <f t="shared" si="56"/>
        <v>＠</v>
      </c>
      <c r="AJ308" s="5">
        <f>IF(AI308="＠",0,IF(COUNTIF($AI$10:AI308,AI308)&gt;=2,0,1))</f>
        <v>0</v>
      </c>
      <c r="AK308" s="5" t="str">
        <f t="shared" si="57"/>
        <v>＠</v>
      </c>
      <c r="AL308" s="5">
        <f>IF(AK308="＠",0,IF(COUNTIF($AK$10:AK308,AK308)&gt;=2,0,1))</f>
        <v>0</v>
      </c>
      <c r="AM308" s="5" t="str">
        <f t="shared" si="58"/>
        <v>＠</v>
      </c>
      <c r="AN308" s="5">
        <f>IF(AM308="＠",0,IF(COUNTIF($AM$10:AM308,AM308)&gt;=2,0,1))</f>
        <v>0</v>
      </c>
      <c r="AO308" s="11"/>
    </row>
    <row r="309" spans="1:41" ht="21.95" customHeight="1">
      <c r="A309" s="3">
        <f t="shared" si="59"/>
        <v>2</v>
      </c>
      <c r="B309" s="3" t="str">
        <f t="shared" si="48"/>
        <v/>
      </c>
      <c r="C309" s="111">
        <v>300</v>
      </c>
      <c r="D309" s="104"/>
      <c r="E309" s="105"/>
      <c r="F309" s="106"/>
      <c r="G309" s="108"/>
      <c r="H309" s="108"/>
      <c r="I309" s="104"/>
      <c r="J309" s="109"/>
      <c r="K309" s="104"/>
      <c r="L309" s="104"/>
      <c r="M309" s="107"/>
      <c r="N309" s="104"/>
      <c r="O309" s="107"/>
      <c r="P309" s="107"/>
      <c r="Q309" s="108"/>
      <c r="R309" s="108"/>
      <c r="S309" s="108"/>
      <c r="T309" s="108"/>
      <c r="U309" s="7"/>
      <c r="V309" s="5" t="str">
        <f t="shared" si="49"/>
        <v/>
      </c>
      <c r="W309" s="5" t="str">
        <f t="shared" si="50"/>
        <v/>
      </c>
      <c r="X309" s="7"/>
      <c r="Y309" s="123" t="str">
        <f t="shared" si="51"/>
        <v/>
      </c>
      <c r="Z309" s="7"/>
      <c r="AA309" s="5" t="str">
        <f t="shared" si="52"/>
        <v/>
      </c>
      <c r="AB309" s="5" t="str">
        <f t="shared" si="53"/>
        <v/>
      </c>
      <c r="AC309" s="5" t="str">
        <f t="shared" si="54"/>
        <v/>
      </c>
      <c r="AD309" s="7"/>
      <c r="AG309" s="5" t="str">
        <f t="shared" si="55"/>
        <v>＠</v>
      </c>
      <c r="AH309" s="5">
        <f>IF(AG309="＠",0,IF(COUNTIF($AG$10:AG309,AG309)&gt;=2,0,1))</f>
        <v>0</v>
      </c>
      <c r="AI309" s="5" t="str">
        <f t="shared" si="56"/>
        <v>＠</v>
      </c>
      <c r="AJ309" s="5">
        <f>IF(AI309="＠",0,IF(COUNTIF($AI$10:AI309,AI309)&gt;=2,0,1))</f>
        <v>0</v>
      </c>
      <c r="AK309" s="5" t="str">
        <f t="shared" si="57"/>
        <v>＠</v>
      </c>
      <c r="AL309" s="5">
        <f>IF(AK309="＠",0,IF(COUNTIF($AK$10:AK309,AK309)&gt;=2,0,1))</f>
        <v>0</v>
      </c>
      <c r="AM309" s="5" t="str">
        <f t="shared" si="58"/>
        <v>＠</v>
      </c>
      <c r="AN309" s="5">
        <f>IF(AM309="＠",0,IF(COUNTIF($AM$10:AM309,AM309)&gt;=2,0,1))</f>
        <v>0</v>
      </c>
      <c r="AO309" s="11"/>
    </row>
  </sheetData>
  <sheetProtection sheet="1" objects="1" scenarios="1" selectLockedCells="1"/>
  <customSheetViews>
    <customSheetView guid="{BD53BFBC-3918-4500-B932-4C89A5FE48A3}" showGridLines="0" zeroValues="0">
      <selection activeCell="F7" sqref="F7:G8"/>
      <pageMargins left="0.39370078740157483" right="0.39370078740157483" top="0.59055118110236227" bottom="0.59055118110236227" header="0.51181102362204722" footer="0.51181102362204722"/>
      <pageSetup paperSize="9" scale="68" orientation="portrait" r:id="rId1"/>
      <headerFooter alignWithMargins="0"/>
    </customSheetView>
  </customSheetViews>
  <mergeCells count="24">
    <mergeCell ref="V7:W9"/>
    <mergeCell ref="J4:L4"/>
    <mergeCell ref="M4:S4"/>
    <mergeCell ref="C1:E1"/>
    <mergeCell ref="F1:S1"/>
    <mergeCell ref="C3:E3"/>
    <mergeCell ref="J5:L5"/>
    <mergeCell ref="M5:S5"/>
    <mergeCell ref="J3:L3"/>
    <mergeCell ref="M3:S3"/>
    <mergeCell ref="C2:E2"/>
    <mergeCell ref="C6:T6"/>
    <mergeCell ref="AG7:AG9"/>
    <mergeCell ref="AH7:AH9"/>
    <mergeCell ref="AI7:AI9"/>
    <mergeCell ref="AC7:AC9"/>
    <mergeCell ref="Y7:Y9"/>
    <mergeCell ref="AA7:AA9"/>
    <mergeCell ref="AB7:AB9"/>
    <mergeCell ref="AJ7:AJ9"/>
    <mergeCell ref="AK7:AK9"/>
    <mergeCell ref="AL7:AL9"/>
    <mergeCell ref="AM7:AM9"/>
    <mergeCell ref="AN7:AN9"/>
  </mergeCells>
  <phoneticPr fontId="2"/>
  <conditionalFormatting sqref="S8 S31:S309">
    <cfRule type="expression" dxfId="12" priority="13" stopIfTrue="1">
      <formula>OR(O8="100m",O8="100mH",O8="走幅跳")</formula>
    </cfRule>
  </conditionalFormatting>
  <conditionalFormatting sqref="S10:S25">
    <cfRule type="expression" dxfId="11" priority="15" stopIfTrue="1">
      <formula>OR(O10="100m",O10="100mH",O10="走幅跳")</formula>
    </cfRule>
  </conditionalFormatting>
  <conditionalFormatting sqref="S8:S25 S31:S309">
    <cfRule type="expression" dxfId="10" priority="19" stopIfTrue="1">
      <formula>OR(O8="100m",O8="200m",O8="110mH",O8="走幅跳",O8="三段跳")</formula>
    </cfRule>
  </conditionalFormatting>
  <conditionalFormatting sqref="Q8:S8 Q10:S25 Q31:S309">
    <cfRule type="expression" dxfId="9" priority="10" stopIfTrue="1">
      <formula>OR(O8="100m",O8="100mH",O8="走幅跳")</formula>
    </cfRule>
  </conditionalFormatting>
  <conditionalFormatting sqref="S10:S25 Q8:R25 Q31:S309">
    <cfRule type="expression" dxfId="8" priority="9" stopIfTrue="1">
      <formula>OR(O8="100m",O8="200m",O8="110mH",O8="走幅跳",O8="三段跳")</formula>
    </cfRule>
  </conditionalFormatting>
  <conditionalFormatting sqref="S10:S25">
    <cfRule type="expression" dxfId="7" priority="8" stopIfTrue="1">
      <formula>OR(Q10="100m",Q10="100mH",Q10="走幅跳")</formula>
    </cfRule>
  </conditionalFormatting>
  <conditionalFormatting sqref="S8:S25">
    <cfRule type="expression" dxfId="6" priority="7" stopIfTrue="1">
      <formula>OR(Q8="100m",Q8="200m",Q8="110mH",Q8="走幅跳",Q8="三段跳")</formula>
    </cfRule>
  </conditionalFormatting>
  <conditionalFormatting sqref="D26:S30">
    <cfRule type="expression" dxfId="5" priority="4">
      <formula>$B26="女"</formula>
    </cfRule>
  </conditionalFormatting>
  <conditionalFormatting sqref="T8 T10:T25 T31:T309">
    <cfRule type="expression" dxfId="4" priority="2" stopIfTrue="1">
      <formula>OR(S8="100m",S8="100mH",S8="走幅跳")</formula>
    </cfRule>
  </conditionalFormatting>
  <conditionalFormatting sqref="T8:T25 T31:T309">
    <cfRule type="expression" dxfId="3" priority="3" stopIfTrue="1">
      <formula>OR(S8="100m",S8="200m",S8="110mH",S8="走幅跳",S8="三段跳")</formula>
    </cfRule>
  </conditionalFormatting>
  <conditionalFormatting sqref="T26:T30">
    <cfRule type="expression" dxfId="2" priority="1">
      <formula>$B26="女"</formula>
    </cfRule>
  </conditionalFormatting>
  <dataValidations count="4">
    <dataValidation imeMode="halfAlpha" allowBlank="1" showInputMessage="1" showErrorMessage="1" sqref="M5:T5"/>
    <dataValidation imeMode="on" allowBlank="1" showInputMessage="1" showErrorMessage="1" sqref="F4"/>
    <dataValidation type="list" allowBlank="1" showInputMessage="1" promptTitle="直接入力も可能！" sqref="C3:E3">
      <formula1>$AE$10:$AE$22</formula1>
    </dataValidation>
    <dataValidation imeMode="hiragana" allowBlank="1" showInputMessage="1" showErrorMessage="1" sqref="M3:T4"/>
  </dataValidations>
  <pageMargins left="0.39370078740157483" right="0.39370078740157483" top="0.59055118110236227" bottom="0.59055118110236227" header="0.51181102362204722" footer="0.51181102362204722"/>
  <pageSetup paperSize="9" scale="83" fitToHeight="0" orientation="portrait" r:id="rId2"/>
  <headerFooter alignWithMargins="0"/>
  <rowBreaks count="9" manualBreakCount="9">
    <brk id="39" min="2" max="17" man="1"/>
    <brk id="69" min="2" max="17" man="1"/>
    <brk id="99" min="2" max="17" man="1"/>
    <brk id="129" min="2" max="17" man="1"/>
    <brk id="159" min="2" max="17" man="1"/>
    <brk id="189" min="2" max="17" man="1"/>
    <brk id="219" min="2" max="17" man="1"/>
    <brk id="249" min="2" max="17" man="1"/>
    <brk id="279" min="2" max="1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I34"/>
  <sheetViews>
    <sheetView view="pageBreakPreview" topLeftCell="A22" zoomScaleNormal="100" zoomScaleSheetLayoutView="100" workbookViewId="0">
      <selection activeCell="I32" sqref="I32:O32"/>
    </sheetView>
  </sheetViews>
  <sheetFormatPr defaultColWidth="9" defaultRowHeight="14.25"/>
  <cols>
    <col min="1" max="2" width="2.73046875" style="31" customWidth="1"/>
    <col min="3" max="3" width="2.73046875" style="30" customWidth="1"/>
    <col min="4" max="4" width="2.73046875" style="31" customWidth="1"/>
    <col min="5" max="14" width="2.73046875" style="30" customWidth="1"/>
    <col min="15" max="15" width="1.46484375" style="30" customWidth="1"/>
    <col min="16" max="17" width="3.59765625" style="30" customWidth="1"/>
    <col min="18" max="31" width="2.73046875" style="30" customWidth="1"/>
    <col min="32" max="32" width="1.46484375" style="30" customWidth="1"/>
    <col min="33" max="34" width="2.265625" style="30" customWidth="1"/>
    <col min="35" max="35" width="2.265625" style="30" hidden="1" customWidth="1"/>
    <col min="36" max="47" width="2.265625" style="30" customWidth="1"/>
    <col min="48" max="16384" width="9" style="30"/>
  </cols>
  <sheetData>
    <row r="1" spans="1:35" ht="30" customHeight="1">
      <c r="A1" s="149" t="s">
        <v>129</v>
      </c>
      <c r="B1" s="149"/>
      <c r="C1" s="149"/>
      <c r="D1" s="149"/>
      <c r="E1" s="149"/>
      <c r="F1" s="149"/>
      <c r="G1" s="149"/>
      <c r="H1" s="150" t="s">
        <v>219</v>
      </c>
      <c r="I1" s="150"/>
      <c r="J1" s="150"/>
      <c r="K1" s="150"/>
      <c r="L1" s="150"/>
      <c r="M1" s="150"/>
      <c r="N1" s="150"/>
      <c r="O1" s="150"/>
      <c r="P1" s="150"/>
      <c r="Q1" s="150"/>
      <c r="R1" s="150"/>
      <c r="S1" s="150"/>
      <c r="T1" s="150"/>
      <c r="U1" s="150"/>
      <c r="V1" s="150"/>
      <c r="W1" s="150"/>
      <c r="X1" s="150"/>
      <c r="Y1" s="150"/>
      <c r="Z1" s="150"/>
      <c r="AA1" s="150"/>
      <c r="AB1" s="150"/>
      <c r="AC1" s="150"/>
      <c r="AD1" s="150"/>
      <c r="AE1" s="150"/>
      <c r="AF1" s="150"/>
    </row>
    <row r="2" spans="1:35" s="55" customFormat="1" ht="7.5" customHeight="1">
      <c r="A2" s="53"/>
      <c r="B2" s="53"/>
      <c r="C2" s="53"/>
      <c r="D2" s="53"/>
      <c r="E2" s="53"/>
      <c r="F2" s="53"/>
      <c r="G2" s="53"/>
      <c r="H2" s="54"/>
      <c r="I2" s="54"/>
      <c r="J2" s="54"/>
      <c r="K2" s="54"/>
      <c r="L2" s="54"/>
      <c r="M2" s="54"/>
      <c r="N2" s="54"/>
      <c r="O2" s="54"/>
      <c r="P2" s="54"/>
      <c r="Q2" s="54"/>
      <c r="R2" s="54"/>
      <c r="S2" s="54"/>
      <c r="T2" s="54"/>
      <c r="U2" s="54"/>
      <c r="V2" s="54"/>
      <c r="W2" s="54"/>
      <c r="X2" s="54"/>
      <c r="Y2" s="54"/>
      <c r="Z2" s="54"/>
      <c r="AA2" s="54"/>
      <c r="AB2" s="54"/>
      <c r="AC2" s="54"/>
      <c r="AD2" s="54"/>
      <c r="AE2" s="54"/>
      <c r="AF2" s="54"/>
    </row>
    <row r="3" spans="1:35" ht="33.75" customHeight="1">
      <c r="A3" s="152" t="str">
        <f>様式5!C3</f>
        <v>北海道</v>
      </c>
      <c r="B3" s="152"/>
      <c r="C3" s="152"/>
      <c r="D3" s="152"/>
      <c r="E3" s="152"/>
      <c r="F3" s="152"/>
      <c r="G3" s="152"/>
      <c r="H3" s="152" t="s">
        <v>14</v>
      </c>
      <c r="I3" s="152"/>
      <c r="J3" s="152"/>
      <c r="K3" s="152"/>
      <c r="L3" s="152"/>
      <c r="M3" s="152"/>
      <c r="N3" s="153" t="s">
        <v>130</v>
      </c>
      <c r="O3" s="153"/>
      <c r="P3" s="153"/>
      <c r="Q3" s="153"/>
      <c r="R3" s="153"/>
      <c r="S3" s="153"/>
      <c r="T3" s="153"/>
      <c r="U3" s="153"/>
      <c r="V3" s="153"/>
      <c r="W3" s="153"/>
      <c r="X3" s="153"/>
      <c r="Y3" s="153"/>
      <c r="Z3" s="153"/>
      <c r="AA3" s="153"/>
      <c r="AB3" s="153"/>
      <c r="AC3" s="153"/>
      <c r="AD3" s="153"/>
      <c r="AE3" s="153"/>
      <c r="AF3" s="153"/>
    </row>
    <row r="4" spans="1:35" ht="12" customHeight="1">
      <c r="A4" s="51"/>
      <c r="B4" s="51"/>
      <c r="C4" s="52"/>
      <c r="D4" s="51"/>
      <c r="E4" s="52"/>
    </row>
    <row r="5" spans="1:35" s="32" customFormat="1" ht="21">
      <c r="A5" s="154" t="s">
        <v>132</v>
      </c>
      <c r="B5" s="154"/>
      <c r="C5" s="154"/>
      <c r="D5" s="154"/>
      <c r="E5" s="154"/>
      <c r="F5" s="154"/>
      <c r="G5" s="154"/>
      <c r="H5" s="154"/>
      <c r="I5" s="154"/>
      <c r="J5" s="154"/>
      <c r="K5" s="154"/>
      <c r="L5" s="154"/>
      <c r="M5" s="154"/>
      <c r="N5" s="154"/>
      <c r="O5" s="154"/>
      <c r="R5" s="155" t="s">
        <v>133</v>
      </c>
      <c r="S5" s="155"/>
      <c r="T5" s="155"/>
      <c r="U5" s="155"/>
      <c r="V5" s="155"/>
      <c r="W5" s="155"/>
      <c r="X5" s="155"/>
      <c r="Y5" s="155"/>
      <c r="Z5" s="155"/>
      <c r="AA5" s="155"/>
      <c r="AB5" s="155"/>
      <c r="AC5" s="155"/>
      <c r="AD5" s="155"/>
      <c r="AE5" s="155"/>
      <c r="AF5" s="155"/>
    </row>
    <row r="6" spans="1:35" ht="6.75" customHeight="1">
      <c r="A6" s="51"/>
      <c r="B6" s="51"/>
      <c r="C6" s="52"/>
      <c r="D6" s="51"/>
      <c r="E6" s="52"/>
      <c r="R6" s="56"/>
      <c r="S6" s="56"/>
      <c r="T6" s="56"/>
      <c r="U6" s="56"/>
      <c r="V6" s="56"/>
      <c r="W6" s="56"/>
      <c r="X6" s="56"/>
      <c r="Y6" s="56"/>
      <c r="Z6" s="56"/>
      <c r="AA6" s="56"/>
      <c r="AB6" s="56"/>
      <c r="AC6" s="56"/>
      <c r="AD6" s="56"/>
      <c r="AE6" s="56"/>
      <c r="AF6" s="56"/>
    </row>
    <row r="7" spans="1:35" ht="33.75" customHeight="1">
      <c r="A7" s="160" t="s">
        <v>15</v>
      </c>
      <c r="B7" s="160"/>
      <c r="C7" s="160"/>
      <c r="D7" s="160"/>
      <c r="E7" s="160"/>
      <c r="F7" s="160"/>
      <c r="G7" s="160"/>
      <c r="H7" s="160"/>
      <c r="I7" s="160" t="s">
        <v>131</v>
      </c>
      <c r="J7" s="160"/>
      <c r="K7" s="160"/>
      <c r="L7" s="160"/>
      <c r="M7" s="160"/>
      <c r="N7" s="160"/>
      <c r="O7" s="160"/>
      <c r="P7" s="58"/>
      <c r="Q7" s="58"/>
      <c r="R7" s="161" t="s">
        <v>15</v>
      </c>
      <c r="S7" s="161"/>
      <c r="T7" s="161"/>
      <c r="U7" s="161"/>
      <c r="V7" s="161"/>
      <c r="W7" s="161"/>
      <c r="X7" s="161"/>
      <c r="Y7" s="161"/>
      <c r="Z7" s="161" t="s">
        <v>131</v>
      </c>
      <c r="AA7" s="161"/>
      <c r="AB7" s="161"/>
      <c r="AC7" s="161"/>
      <c r="AD7" s="161"/>
      <c r="AE7" s="161"/>
      <c r="AF7" s="161"/>
    </row>
    <row r="8" spans="1:35" ht="26.25" customHeight="1">
      <c r="A8" s="151" t="s">
        <v>147</v>
      </c>
      <c r="B8" s="151"/>
      <c r="C8" s="151"/>
      <c r="D8" s="151"/>
      <c r="E8" s="151"/>
      <c r="F8" s="151"/>
      <c r="G8" s="151"/>
      <c r="H8" s="151"/>
      <c r="I8" s="250">
        <f>COUNTIF(様式5!$V$10:$W$309,"男"&amp;A8)</f>
        <v>0</v>
      </c>
      <c r="J8" s="250"/>
      <c r="K8" s="250"/>
      <c r="L8" s="250"/>
      <c r="M8" s="250"/>
      <c r="N8" s="250"/>
      <c r="O8" s="250"/>
      <c r="P8" s="57"/>
      <c r="Q8" s="57"/>
      <c r="R8" s="148" t="s">
        <v>52</v>
      </c>
      <c r="S8" s="148"/>
      <c r="T8" s="148"/>
      <c r="U8" s="148"/>
      <c r="V8" s="148"/>
      <c r="W8" s="148"/>
      <c r="X8" s="148"/>
      <c r="Y8" s="148"/>
      <c r="Z8" s="251">
        <f>COUNTIF(様式5!$V$10:$W$309,"女"&amp;R8)</f>
        <v>0</v>
      </c>
      <c r="AA8" s="251"/>
      <c r="AB8" s="251"/>
      <c r="AC8" s="251"/>
      <c r="AD8" s="251"/>
      <c r="AE8" s="251"/>
      <c r="AF8" s="251"/>
      <c r="AI8" s="30" t="s">
        <v>52</v>
      </c>
    </row>
    <row r="9" spans="1:35" ht="26.25" customHeight="1">
      <c r="A9" s="151" t="s">
        <v>134</v>
      </c>
      <c r="B9" s="151"/>
      <c r="C9" s="151"/>
      <c r="D9" s="151"/>
      <c r="E9" s="151"/>
      <c r="F9" s="151"/>
      <c r="G9" s="151"/>
      <c r="H9" s="151"/>
      <c r="I9" s="250">
        <f>COUNTIF(様式5!$V$10:$W$309,"男"&amp;A9)</f>
        <v>0</v>
      </c>
      <c r="J9" s="250"/>
      <c r="K9" s="250"/>
      <c r="L9" s="250"/>
      <c r="M9" s="250"/>
      <c r="N9" s="250"/>
      <c r="O9" s="250"/>
      <c r="P9" s="57"/>
      <c r="Q9" s="57"/>
      <c r="R9" s="148" t="s">
        <v>134</v>
      </c>
      <c r="S9" s="148"/>
      <c r="T9" s="148"/>
      <c r="U9" s="148"/>
      <c r="V9" s="148"/>
      <c r="W9" s="148"/>
      <c r="X9" s="148"/>
      <c r="Y9" s="148"/>
      <c r="Z9" s="251">
        <f>COUNTIF(様式5!$V$10:$W$309,"女"&amp;R9)</f>
        <v>0</v>
      </c>
      <c r="AA9" s="251"/>
      <c r="AB9" s="251"/>
      <c r="AC9" s="251"/>
      <c r="AD9" s="251"/>
      <c r="AE9" s="251"/>
      <c r="AF9" s="251"/>
      <c r="AI9" s="30" t="s">
        <v>134</v>
      </c>
    </row>
    <row r="10" spans="1:35" ht="26.25" customHeight="1">
      <c r="A10" s="151" t="s">
        <v>226</v>
      </c>
      <c r="B10" s="151"/>
      <c r="C10" s="151"/>
      <c r="D10" s="151"/>
      <c r="E10" s="151"/>
      <c r="F10" s="151"/>
      <c r="G10" s="151"/>
      <c r="H10" s="151"/>
      <c r="I10" s="250">
        <f>COUNTIF(様式5!$V$10:$W$309,"男"&amp;A10)</f>
        <v>0</v>
      </c>
      <c r="J10" s="250"/>
      <c r="K10" s="250"/>
      <c r="L10" s="250"/>
      <c r="M10" s="250"/>
      <c r="N10" s="250"/>
      <c r="O10" s="250"/>
      <c r="P10" s="57"/>
      <c r="Q10" s="57"/>
      <c r="R10" s="148" t="s">
        <v>227</v>
      </c>
      <c r="S10" s="148"/>
      <c r="T10" s="148"/>
      <c r="U10" s="148"/>
      <c r="V10" s="148"/>
      <c r="W10" s="148"/>
      <c r="X10" s="148"/>
      <c r="Y10" s="148"/>
      <c r="Z10" s="251">
        <f>COUNTIF(様式5!$V$10:$W$309,"女"&amp;R10)</f>
        <v>0</v>
      </c>
      <c r="AA10" s="251"/>
      <c r="AB10" s="251"/>
      <c r="AC10" s="251"/>
      <c r="AD10" s="251"/>
      <c r="AE10" s="251"/>
      <c r="AF10" s="251"/>
      <c r="AI10" s="30" t="s">
        <v>227</v>
      </c>
    </row>
    <row r="11" spans="1:35" ht="26.25" customHeight="1">
      <c r="A11" s="151" t="s">
        <v>63</v>
      </c>
      <c r="B11" s="151"/>
      <c r="C11" s="151"/>
      <c r="D11" s="151"/>
      <c r="E11" s="151"/>
      <c r="F11" s="151"/>
      <c r="G11" s="151"/>
      <c r="H11" s="151"/>
      <c r="I11" s="250">
        <f>COUNTIF(様式5!$V$10:$W$309,"男"&amp;A11)</f>
        <v>0</v>
      </c>
      <c r="J11" s="250"/>
      <c r="K11" s="250"/>
      <c r="L11" s="250"/>
      <c r="M11" s="250"/>
      <c r="N11" s="250"/>
      <c r="O11" s="250"/>
      <c r="P11" s="57"/>
      <c r="Q11" s="57"/>
      <c r="R11" s="148" t="s">
        <v>63</v>
      </c>
      <c r="S11" s="148"/>
      <c r="T11" s="148"/>
      <c r="U11" s="148"/>
      <c r="V11" s="148"/>
      <c r="W11" s="148"/>
      <c r="X11" s="148"/>
      <c r="Y11" s="148"/>
      <c r="Z11" s="251">
        <f>COUNTIF(様式5!$V$10:$W$309,"女"&amp;R11)</f>
        <v>0</v>
      </c>
      <c r="AA11" s="251"/>
      <c r="AB11" s="251"/>
      <c r="AC11" s="251"/>
      <c r="AD11" s="251"/>
      <c r="AE11" s="251"/>
      <c r="AF11" s="251"/>
      <c r="AI11" s="30" t="s">
        <v>63</v>
      </c>
    </row>
    <row r="12" spans="1:35" ht="26.25" customHeight="1">
      <c r="A12" s="151" t="s">
        <v>61</v>
      </c>
      <c r="B12" s="151"/>
      <c r="C12" s="151"/>
      <c r="D12" s="151"/>
      <c r="E12" s="151"/>
      <c r="F12" s="151"/>
      <c r="G12" s="151"/>
      <c r="H12" s="151"/>
      <c r="I12" s="250">
        <f>COUNTIF(様式5!$V$10:$W$309,"男"&amp;A12)</f>
        <v>0</v>
      </c>
      <c r="J12" s="250"/>
      <c r="K12" s="250"/>
      <c r="L12" s="250"/>
      <c r="M12" s="250"/>
      <c r="N12" s="250"/>
      <c r="O12" s="250"/>
      <c r="P12" s="57"/>
      <c r="Q12" s="57"/>
      <c r="R12" s="148" t="s">
        <v>61</v>
      </c>
      <c r="S12" s="148"/>
      <c r="T12" s="148"/>
      <c r="U12" s="148"/>
      <c r="V12" s="148"/>
      <c r="W12" s="148"/>
      <c r="X12" s="148"/>
      <c r="Y12" s="148"/>
      <c r="Z12" s="251">
        <f>COUNTIF(様式5!$V$10:$W$309,"女"&amp;R12)</f>
        <v>0</v>
      </c>
      <c r="AA12" s="251"/>
      <c r="AB12" s="251"/>
      <c r="AC12" s="251"/>
      <c r="AD12" s="251"/>
      <c r="AE12" s="251"/>
      <c r="AF12" s="251"/>
      <c r="AI12" s="30" t="s">
        <v>61</v>
      </c>
    </row>
    <row r="13" spans="1:35" ht="26.25" customHeight="1">
      <c r="A13" s="151" t="s">
        <v>36</v>
      </c>
      <c r="B13" s="151"/>
      <c r="C13" s="151"/>
      <c r="D13" s="151"/>
      <c r="E13" s="151"/>
      <c r="F13" s="151"/>
      <c r="G13" s="151"/>
      <c r="H13" s="151"/>
      <c r="I13" s="250">
        <f>COUNTIF(様式5!$V$10:$W$309,"男"&amp;A13)</f>
        <v>0</v>
      </c>
      <c r="J13" s="250"/>
      <c r="K13" s="250"/>
      <c r="L13" s="250"/>
      <c r="M13" s="250"/>
      <c r="N13" s="250"/>
      <c r="O13" s="250"/>
      <c r="P13" s="57"/>
      <c r="Q13" s="57"/>
      <c r="R13" s="148" t="s">
        <v>36</v>
      </c>
      <c r="S13" s="148"/>
      <c r="T13" s="148"/>
      <c r="U13" s="148"/>
      <c r="V13" s="148"/>
      <c r="W13" s="148"/>
      <c r="X13" s="148"/>
      <c r="Y13" s="148"/>
      <c r="Z13" s="251">
        <f>COUNTIF(様式5!$V$10:$W$309,"女"&amp;R13)</f>
        <v>0</v>
      </c>
      <c r="AA13" s="251"/>
      <c r="AB13" s="251"/>
      <c r="AC13" s="251"/>
      <c r="AD13" s="251"/>
      <c r="AE13" s="251"/>
      <c r="AF13" s="251"/>
      <c r="AI13" s="30" t="s">
        <v>36</v>
      </c>
    </row>
    <row r="14" spans="1:35" ht="26.25" customHeight="1">
      <c r="A14" s="151" t="s">
        <v>24</v>
      </c>
      <c r="B14" s="151"/>
      <c r="C14" s="151"/>
      <c r="D14" s="151"/>
      <c r="E14" s="151"/>
      <c r="F14" s="151"/>
      <c r="G14" s="151"/>
      <c r="H14" s="151"/>
      <c r="I14" s="250">
        <f>COUNTIF(様式5!$V$10:$W$309,"男"&amp;A14)</f>
        <v>0</v>
      </c>
      <c r="J14" s="250"/>
      <c r="K14" s="250"/>
      <c r="L14" s="250"/>
      <c r="M14" s="250"/>
      <c r="N14" s="250"/>
      <c r="O14" s="250"/>
      <c r="P14" s="57"/>
      <c r="Q14" s="57"/>
      <c r="R14" s="148" t="s">
        <v>24</v>
      </c>
      <c r="S14" s="148"/>
      <c r="T14" s="148"/>
      <c r="U14" s="148"/>
      <c r="V14" s="148"/>
      <c r="W14" s="148"/>
      <c r="X14" s="148"/>
      <c r="Y14" s="148"/>
      <c r="Z14" s="251">
        <f>COUNTIF(様式5!$V$10:$W$309,"女"&amp;R14)</f>
        <v>0</v>
      </c>
      <c r="AA14" s="251"/>
      <c r="AB14" s="251"/>
      <c r="AC14" s="251"/>
      <c r="AD14" s="251"/>
      <c r="AE14" s="251"/>
      <c r="AF14" s="251"/>
      <c r="AI14" s="30" t="s">
        <v>24</v>
      </c>
    </row>
    <row r="15" spans="1:35" ht="26.25" customHeight="1">
      <c r="A15" s="151" t="s">
        <v>135</v>
      </c>
      <c r="B15" s="151"/>
      <c r="C15" s="151"/>
      <c r="D15" s="151"/>
      <c r="E15" s="151"/>
      <c r="F15" s="151"/>
      <c r="G15" s="151"/>
      <c r="H15" s="151"/>
      <c r="I15" s="250">
        <f>COUNTIF(様式5!$V$10:$W$309,"男"&amp;A15)</f>
        <v>0</v>
      </c>
      <c r="J15" s="250"/>
      <c r="K15" s="250"/>
      <c r="L15" s="250"/>
      <c r="M15" s="250"/>
      <c r="N15" s="250"/>
      <c r="O15" s="250"/>
      <c r="P15" s="57"/>
      <c r="Q15" s="57"/>
      <c r="R15" s="162"/>
      <c r="S15" s="162"/>
      <c r="T15" s="162"/>
      <c r="U15" s="162"/>
      <c r="V15" s="162"/>
      <c r="W15" s="162"/>
      <c r="X15" s="162"/>
      <c r="Y15" s="162"/>
      <c r="Z15" s="251"/>
      <c r="AA15" s="251"/>
      <c r="AB15" s="251"/>
      <c r="AC15" s="251"/>
      <c r="AD15" s="251"/>
      <c r="AE15" s="251"/>
      <c r="AF15" s="251"/>
      <c r="AI15" s="30" t="s">
        <v>135</v>
      </c>
    </row>
    <row r="16" spans="1:35" ht="26.25" customHeight="1">
      <c r="A16" s="151" t="s">
        <v>60</v>
      </c>
      <c r="B16" s="151"/>
      <c r="C16" s="151"/>
      <c r="D16" s="151"/>
      <c r="E16" s="151"/>
      <c r="F16" s="151"/>
      <c r="G16" s="151"/>
      <c r="H16" s="151"/>
      <c r="I16" s="250">
        <f>COUNTIF(様式5!$V$10:$W$309,"男"&amp;A16)</f>
        <v>0</v>
      </c>
      <c r="J16" s="250"/>
      <c r="K16" s="250"/>
      <c r="L16" s="250"/>
      <c r="M16" s="250"/>
      <c r="N16" s="250"/>
      <c r="O16" s="250"/>
      <c r="P16" s="57"/>
      <c r="Q16" s="57"/>
      <c r="R16" s="148" t="s">
        <v>229</v>
      </c>
      <c r="S16" s="148"/>
      <c r="T16" s="148"/>
      <c r="U16" s="148"/>
      <c r="V16" s="148"/>
      <c r="W16" s="148"/>
      <c r="X16" s="148"/>
      <c r="Y16" s="148"/>
      <c r="Z16" s="251">
        <f>COUNTIF(様式5!$V$10:$W$309,"女"&amp;R16)</f>
        <v>1</v>
      </c>
      <c r="AA16" s="251"/>
      <c r="AB16" s="251"/>
      <c r="AC16" s="251"/>
      <c r="AD16" s="251"/>
      <c r="AE16" s="251"/>
      <c r="AF16" s="251"/>
      <c r="AI16" s="30" t="s">
        <v>60</v>
      </c>
    </row>
    <row r="17" spans="1:35" ht="26.25" customHeight="1">
      <c r="A17" s="151" t="s">
        <v>228</v>
      </c>
      <c r="B17" s="151"/>
      <c r="C17" s="151"/>
      <c r="D17" s="151"/>
      <c r="E17" s="151"/>
      <c r="F17" s="151"/>
      <c r="G17" s="151"/>
      <c r="H17" s="151"/>
      <c r="I17" s="250">
        <f>COUNTIF(様式5!$V$10:$W$309,"男"&amp;A17)</f>
        <v>0</v>
      </c>
      <c r="J17" s="250"/>
      <c r="K17" s="250"/>
      <c r="L17" s="250"/>
      <c r="M17" s="250"/>
      <c r="N17" s="250"/>
      <c r="O17" s="250"/>
      <c r="P17" s="57"/>
      <c r="Q17" s="57"/>
      <c r="R17" s="148" t="s">
        <v>228</v>
      </c>
      <c r="S17" s="148"/>
      <c r="T17" s="148"/>
      <c r="U17" s="148"/>
      <c r="V17" s="148"/>
      <c r="W17" s="148"/>
      <c r="X17" s="148"/>
      <c r="Y17" s="148"/>
      <c r="Z17" s="251">
        <f>COUNTIF(様式5!$V$10:$W$309,"女"&amp;R17)</f>
        <v>0</v>
      </c>
      <c r="AA17" s="251"/>
      <c r="AB17" s="251"/>
      <c r="AC17" s="251"/>
      <c r="AD17" s="251"/>
      <c r="AE17" s="251"/>
      <c r="AF17" s="251"/>
      <c r="AI17" s="30" t="s">
        <v>59</v>
      </c>
    </row>
    <row r="18" spans="1:35" ht="26.25" customHeight="1">
      <c r="A18" s="151" t="s">
        <v>59</v>
      </c>
      <c r="B18" s="151"/>
      <c r="C18" s="151"/>
      <c r="D18" s="151"/>
      <c r="E18" s="151"/>
      <c r="F18" s="151"/>
      <c r="G18" s="151"/>
      <c r="H18" s="151"/>
      <c r="I18" s="250">
        <f>COUNTIF(様式5!$V$10:$W$309,"男"&amp;A18)</f>
        <v>0</v>
      </c>
      <c r="J18" s="250"/>
      <c r="K18" s="250"/>
      <c r="L18" s="250"/>
      <c r="M18" s="250"/>
      <c r="N18" s="250"/>
      <c r="O18" s="250"/>
      <c r="P18" s="57"/>
      <c r="Q18" s="57"/>
      <c r="R18" s="148" t="s">
        <v>59</v>
      </c>
      <c r="S18" s="148"/>
      <c r="T18" s="148"/>
      <c r="U18" s="148"/>
      <c r="V18" s="148"/>
      <c r="W18" s="148"/>
      <c r="X18" s="148"/>
      <c r="Y18" s="148"/>
      <c r="Z18" s="251">
        <f>COUNTIF(様式5!$V$10:$W$309,"女"&amp;R18)</f>
        <v>0</v>
      </c>
      <c r="AA18" s="251"/>
      <c r="AB18" s="251"/>
      <c r="AC18" s="251"/>
      <c r="AD18" s="251"/>
      <c r="AE18" s="251"/>
      <c r="AF18" s="251"/>
      <c r="AI18" s="30" t="s">
        <v>59</v>
      </c>
    </row>
    <row r="19" spans="1:35" ht="26.25" customHeight="1">
      <c r="A19" s="151" t="s">
        <v>53</v>
      </c>
      <c r="B19" s="151"/>
      <c r="C19" s="151"/>
      <c r="D19" s="151"/>
      <c r="E19" s="151"/>
      <c r="F19" s="151"/>
      <c r="G19" s="151"/>
      <c r="H19" s="151"/>
      <c r="I19" s="250">
        <f>COUNTIF(様式5!$V$10:$W$309,"男"&amp;A19)</f>
        <v>0</v>
      </c>
      <c r="J19" s="250"/>
      <c r="K19" s="250"/>
      <c r="L19" s="250"/>
      <c r="M19" s="250"/>
      <c r="N19" s="250"/>
      <c r="O19" s="250"/>
      <c r="P19" s="57"/>
      <c r="Q19" s="57"/>
      <c r="R19" s="162"/>
      <c r="S19" s="162"/>
      <c r="T19" s="162"/>
      <c r="U19" s="162"/>
      <c r="V19" s="162"/>
      <c r="W19" s="162"/>
      <c r="X19" s="162"/>
      <c r="Y19" s="162"/>
      <c r="Z19" s="251"/>
      <c r="AA19" s="251"/>
      <c r="AB19" s="251"/>
      <c r="AC19" s="251"/>
      <c r="AD19" s="251"/>
      <c r="AE19" s="251"/>
      <c r="AF19" s="251"/>
      <c r="AI19" s="30" t="s">
        <v>53</v>
      </c>
    </row>
    <row r="20" spans="1:35" ht="26.25" customHeight="1">
      <c r="A20" s="151" t="s">
        <v>62</v>
      </c>
      <c r="B20" s="151"/>
      <c r="C20" s="151"/>
      <c r="D20" s="151"/>
      <c r="E20" s="151"/>
      <c r="F20" s="151"/>
      <c r="G20" s="151"/>
      <c r="H20" s="151"/>
      <c r="I20" s="250">
        <f>COUNTIF(様式5!$V$10:$W$309,"男"&amp;A20)</f>
        <v>1</v>
      </c>
      <c r="J20" s="250"/>
      <c r="K20" s="250"/>
      <c r="L20" s="250"/>
      <c r="M20" s="250"/>
      <c r="N20" s="250"/>
      <c r="O20" s="250"/>
      <c r="P20" s="57"/>
      <c r="Q20" s="57"/>
      <c r="R20" s="148" t="s">
        <v>62</v>
      </c>
      <c r="S20" s="148"/>
      <c r="T20" s="148"/>
      <c r="U20" s="148"/>
      <c r="V20" s="148"/>
      <c r="W20" s="148"/>
      <c r="X20" s="148"/>
      <c r="Y20" s="148"/>
      <c r="Z20" s="251">
        <f>COUNTIF(様式5!$V$10:$W$309,"女"&amp;R20)</f>
        <v>0</v>
      </c>
      <c r="AA20" s="251"/>
      <c r="AB20" s="251"/>
      <c r="AC20" s="251"/>
      <c r="AD20" s="251"/>
      <c r="AE20" s="251"/>
      <c r="AF20" s="251"/>
      <c r="AI20" s="30" t="s">
        <v>62</v>
      </c>
    </row>
    <row r="21" spans="1:35" ht="26.25" customHeight="1">
      <c r="A21" s="151" t="s">
        <v>136</v>
      </c>
      <c r="B21" s="151"/>
      <c r="C21" s="151"/>
      <c r="D21" s="151"/>
      <c r="E21" s="151"/>
      <c r="F21" s="151"/>
      <c r="G21" s="151"/>
      <c r="H21" s="156"/>
      <c r="I21" s="252">
        <f>SUM(様式5!AH10:AH309)</f>
        <v>1</v>
      </c>
      <c r="J21" s="252"/>
      <c r="K21" s="252"/>
      <c r="L21" s="252"/>
      <c r="M21" s="252"/>
      <c r="N21" s="252"/>
      <c r="O21" s="252"/>
      <c r="P21" s="57"/>
      <c r="Q21" s="57"/>
      <c r="R21" s="148" t="s">
        <v>136</v>
      </c>
      <c r="S21" s="148"/>
      <c r="T21" s="148"/>
      <c r="U21" s="148"/>
      <c r="V21" s="148"/>
      <c r="W21" s="148"/>
      <c r="X21" s="148"/>
      <c r="Y21" s="157"/>
      <c r="Z21" s="253">
        <f>SUM(様式5!AJ10:AJ309)</f>
        <v>1</v>
      </c>
      <c r="AA21" s="253"/>
      <c r="AB21" s="253"/>
      <c r="AC21" s="253"/>
      <c r="AD21" s="253"/>
      <c r="AE21" s="253"/>
      <c r="AF21" s="253"/>
      <c r="AI21" s="30" t="s">
        <v>136</v>
      </c>
    </row>
    <row r="22" spans="1:35" ht="26.25" customHeight="1">
      <c r="A22" s="151" t="s">
        <v>137</v>
      </c>
      <c r="B22" s="151"/>
      <c r="C22" s="151"/>
      <c r="D22" s="151"/>
      <c r="E22" s="151"/>
      <c r="F22" s="151"/>
      <c r="G22" s="151"/>
      <c r="H22" s="156"/>
      <c r="I22" s="252">
        <f>SUM(様式5!AL10:AL309)</f>
        <v>1</v>
      </c>
      <c r="J22" s="252"/>
      <c r="K22" s="252"/>
      <c r="L22" s="252"/>
      <c r="M22" s="252"/>
      <c r="N22" s="252"/>
      <c r="O22" s="252"/>
      <c r="P22" s="57"/>
      <c r="Q22" s="57"/>
      <c r="R22" s="148" t="s">
        <v>137</v>
      </c>
      <c r="S22" s="148"/>
      <c r="T22" s="148"/>
      <c r="U22" s="148"/>
      <c r="V22" s="148"/>
      <c r="W22" s="148"/>
      <c r="X22" s="148"/>
      <c r="Y22" s="157"/>
      <c r="Z22" s="253">
        <f>SUM(様式5!AN10:AN309)</f>
        <v>1</v>
      </c>
      <c r="AA22" s="253"/>
      <c r="AB22" s="253"/>
      <c r="AC22" s="253"/>
      <c r="AD22" s="253"/>
      <c r="AE22" s="253"/>
      <c r="AF22" s="253"/>
      <c r="AI22" s="30" t="s">
        <v>137</v>
      </c>
    </row>
    <row r="23" spans="1:35" ht="26.25" customHeight="1">
      <c r="A23" s="151" t="s">
        <v>138</v>
      </c>
      <c r="B23" s="151"/>
      <c r="C23" s="151"/>
      <c r="D23" s="151"/>
      <c r="E23" s="151"/>
      <c r="F23" s="151"/>
      <c r="G23" s="151"/>
      <c r="H23" s="151"/>
      <c r="I23" s="250">
        <f>COUNTIF(様式5!$V$10:$W$309,"男"&amp;A23)</f>
        <v>0</v>
      </c>
      <c r="J23" s="250"/>
      <c r="K23" s="250"/>
      <c r="L23" s="250"/>
      <c r="M23" s="250"/>
      <c r="N23" s="250"/>
      <c r="O23" s="250"/>
      <c r="P23" s="57"/>
      <c r="Q23" s="57"/>
      <c r="R23" s="148" t="s">
        <v>138</v>
      </c>
      <c r="S23" s="148"/>
      <c r="T23" s="148"/>
      <c r="U23" s="148"/>
      <c r="V23" s="148"/>
      <c r="W23" s="148"/>
      <c r="X23" s="148"/>
      <c r="Y23" s="148"/>
      <c r="Z23" s="251">
        <f>COUNTIF(様式5!$V$10:$W$309,"女"&amp;R23)</f>
        <v>0</v>
      </c>
      <c r="AA23" s="251"/>
      <c r="AB23" s="251"/>
      <c r="AC23" s="251"/>
      <c r="AD23" s="251"/>
      <c r="AE23" s="251"/>
      <c r="AF23" s="251"/>
      <c r="AI23" s="30" t="s">
        <v>138</v>
      </c>
    </row>
    <row r="24" spans="1:35" ht="26.25" customHeight="1">
      <c r="A24" s="151" t="s">
        <v>139</v>
      </c>
      <c r="B24" s="151"/>
      <c r="C24" s="151"/>
      <c r="D24" s="151"/>
      <c r="E24" s="151"/>
      <c r="F24" s="151"/>
      <c r="G24" s="151"/>
      <c r="H24" s="151"/>
      <c r="I24" s="250">
        <f>COUNTIF(様式5!$V$10:$W$309,"男"&amp;A24)</f>
        <v>0</v>
      </c>
      <c r="J24" s="250"/>
      <c r="K24" s="250"/>
      <c r="L24" s="250"/>
      <c r="M24" s="250"/>
      <c r="N24" s="250"/>
      <c r="O24" s="250"/>
      <c r="P24" s="57"/>
      <c r="Q24" s="57"/>
      <c r="R24" s="148" t="s">
        <v>139</v>
      </c>
      <c r="S24" s="148"/>
      <c r="T24" s="148"/>
      <c r="U24" s="148"/>
      <c r="V24" s="148"/>
      <c r="W24" s="148"/>
      <c r="X24" s="148"/>
      <c r="Y24" s="148"/>
      <c r="Z24" s="251">
        <f>COUNTIF(様式5!$V$10:$W$309,"女"&amp;R24)</f>
        <v>0</v>
      </c>
      <c r="AA24" s="251"/>
      <c r="AB24" s="251"/>
      <c r="AC24" s="251"/>
      <c r="AD24" s="251"/>
      <c r="AE24" s="251"/>
      <c r="AF24" s="251"/>
      <c r="AI24" s="30" t="s">
        <v>139</v>
      </c>
    </row>
    <row r="25" spans="1:35" ht="26.25" customHeight="1">
      <c r="A25" s="151" t="s">
        <v>85</v>
      </c>
      <c r="B25" s="151"/>
      <c r="C25" s="151"/>
      <c r="D25" s="151"/>
      <c r="E25" s="151"/>
      <c r="F25" s="151"/>
      <c r="G25" s="151"/>
      <c r="H25" s="151"/>
      <c r="I25" s="250">
        <f>COUNTIF(様式5!$V$10:$W$309,"男"&amp;A25)</f>
        <v>1</v>
      </c>
      <c r="J25" s="250"/>
      <c r="K25" s="250"/>
      <c r="L25" s="250"/>
      <c r="M25" s="250"/>
      <c r="N25" s="250"/>
      <c r="O25" s="250"/>
      <c r="P25" s="57"/>
      <c r="Q25" s="57"/>
      <c r="R25" s="148" t="s">
        <v>85</v>
      </c>
      <c r="S25" s="148"/>
      <c r="T25" s="148"/>
      <c r="U25" s="148"/>
      <c r="V25" s="148"/>
      <c r="W25" s="148"/>
      <c r="X25" s="148"/>
      <c r="Y25" s="148"/>
      <c r="Z25" s="251">
        <f>COUNTIF(様式5!$V$10:$W$309,"女"&amp;R25)</f>
        <v>0</v>
      </c>
      <c r="AA25" s="251"/>
      <c r="AB25" s="251"/>
      <c r="AC25" s="251"/>
      <c r="AD25" s="251"/>
      <c r="AE25" s="251"/>
      <c r="AF25" s="251"/>
      <c r="AI25" s="30" t="s">
        <v>85</v>
      </c>
    </row>
    <row r="26" spans="1:35" ht="26.25" customHeight="1">
      <c r="A26" s="151" t="s">
        <v>140</v>
      </c>
      <c r="B26" s="151"/>
      <c r="C26" s="151"/>
      <c r="D26" s="151"/>
      <c r="E26" s="151"/>
      <c r="F26" s="151"/>
      <c r="G26" s="151"/>
      <c r="H26" s="151"/>
      <c r="I26" s="250">
        <f>COUNTIF(様式5!$V$10:$W$309,"男"&amp;A26)</f>
        <v>0</v>
      </c>
      <c r="J26" s="250"/>
      <c r="K26" s="250"/>
      <c r="L26" s="250"/>
      <c r="M26" s="250"/>
      <c r="N26" s="250"/>
      <c r="O26" s="250"/>
      <c r="P26" s="57"/>
      <c r="Q26" s="57"/>
      <c r="R26" s="148" t="s">
        <v>140</v>
      </c>
      <c r="S26" s="148"/>
      <c r="T26" s="148"/>
      <c r="U26" s="148"/>
      <c r="V26" s="148"/>
      <c r="W26" s="148"/>
      <c r="X26" s="148"/>
      <c r="Y26" s="148"/>
      <c r="Z26" s="251">
        <f>COUNTIF(様式5!$V$10:$W$309,"女"&amp;R26)</f>
        <v>0</v>
      </c>
      <c r="AA26" s="251"/>
      <c r="AB26" s="251"/>
      <c r="AC26" s="251"/>
      <c r="AD26" s="251"/>
      <c r="AE26" s="251"/>
      <c r="AF26" s="251"/>
      <c r="AI26" s="30" t="s">
        <v>140</v>
      </c>
    </row>
    <row r="27" spans="1:35" ht="26.25" customHeight="1">
      <c r="A27" s="151" t="s">
        <v>141</v>
      </c>
      <c r="B27" s="151"/>
      <c r="C27" s="151"/>
      <c r="D27" s="151"/>
      <c r="E27" s="151"/>
      <c r="F27" s="151"/>
      <c r="G27" s="151"/>
      <c r="H27" s="151"/>
      <c r="I27" s="250">
        <f>COUNTIF(様式5!$V$10:$W$309,"男"&amp;A27)</f>
        <v>0</v>
      </c>
      <c r="J27" s="250"/>
      <c r="K27" s="250"/>
      <c r="L27" s="250"/>
      <c r="M27" s="250"/>
      <c r="N27" s="250"/>
      <c r="O27" s="250"/>
      <c r="P27" s="57"/>
      <c r="Q27" s="57"/>
      <c r="R27" s="148" t="s">
        <v>141</v>
      </c>
      <c r="S27" s="148"/>
      <c r="T27" s="148"/>
      <c r="U27" s="148"/>
      <c r="V27" s="148"/>
      <c r="W27" s="148"/>
      <c r="X27" s="148"/>
      <c r="Y27" s="148"/>
      <c r="Z27" s="251">
        <f>COUNTIF(様式5!$V$10:$W$309,"女"&amp;R27)</f>
        <v>0</v>
      </c>
      <c r="AA27" s="251"/>
      <c r="AB27" s="251"/>
      <c r="AC27" s="251"/>
      <c r="AD27" s="251"/>
      <c r="AE27" s="251"/>
      <c r="AF27" s="251"/>
      <c r="AI27" s="30" t="s">
        <v>141</v>
      </c>
    </row>
    <row r="28" spans="1:35" ht="26.25" customHeight="1">
      <c r="A28" s="151" t="s">
        <v>90</v>
      </c>
      <c r="B28" s="151"/>
      <c r="C28" s="151"/>
      <c r="D28" s="151"/>
      <c r="E28" s="151"/>
      <c r="F28" s="151"/>
      <c r="G28" s="151"/>
      <c r="H28" s="151"/>
      <c r="I28" s="250">
        <f>COUNTIF(様式5!$V$10:$W$309,"男"&amp;A28)</f>
        <v>0</v>
      </c>
      <c r="J28" s="250"/>
      <c r="K28" s="250"/>
      <c r="L28" s="250"/>
      <c r="M28" s="250"/>
      <c r="N28" s="250"/>
      <c r="O28" s="250"/>
      <c r="P28" s="57"/>
      <c r="Q28" s="57"/>
      <c r="R28" s="148" t="s">
        <v>90</v>
      </c>
      <c r="S28" s="148"/>
      <c r="T28" s="148"/>
      <c r="U28" s="148"/>
      <c r="V28" s="148"/>
      <c r="W28" s="148"/>
      <c r="X28" s="148"/>
      <c r="Y28" s="148"/>
      <c r="Z28" s="251">
        <f>COUNTIF(様式5!$V$10:$W$309,"女"&amp;R28)</f>
        <v>0</v>
      </c>
      <c r="AA28" s="251"/>
      <c r="AB28" s="251"/>
      <c r="AC28" s="251"/>
      <c r="AD28" s="251"/>
      <c r="AE28" s="251"/>
      <c r="AF28" s="251"/>
      <c r="AI28" s="30" t="s">
        <v>90</v>
      </c>
    </row>
    <row r="29" spans="1:35" ht="26.25" customHeight="1">
      <c r="A29" s="151" t="s">
        <v>142</v>
      </c>
      <c r="B29" s="151"/>
      <c r="C29" s="151"/>
      <c r="D29" s="151"/>
      <c r="E29" s="151"/>
      <c r="F29" s="151"/>
      <c r="G29" s="151"/>
      <c r="H29" s="151"/>
      <c r="I29" s="250">
        <f>COUNTIF(様式5!$V$10:$W$309,"男"&amp;A29)</f>
        <v>0</v>
      </c>
      <c r="J29" s="250"/>
      <c r="K29" s="250"/>
      <c r="L29" s="250"/>
      <c r="M29" s="250"/>
      <c r="N29" s="250"/>
      <c r="O29" s="250"/>
      <c r="P29" s="57"/>
      <c r="Q29" s="57"/>
      <c r="R29" s="148" t="s">
        <v>142</v>
      </c>
      <c r="S29" s="148"/>
      <c r="T29" s="148"/>
      <c r="U29" s="148"/>
      <c r="V29" s="148"/>
      <c r="W29" s="148"/>
      <c r="X29" s="148"/>
      <c r="Y29" s="148"/>
      <c r="Z29" s="251">
        <f>COUNTIF(様式5!$V$10:$W$309,"女"&amp;R29)</f>
        <v>0</v>
      </c>
      <c r="AA29" s="251"/>
      <c r="AB29" s="251"/>
      <c r="AC29" s="251"/>
      <c r="AD29" s="251"/>
      <c r="AE29" s="251"/>
      <c r="AF29" s="251"/>
      <c r="AI29" s="30" t="s">
        <v>142</v>
      </c>
    </row>
    <row r="30" spans="1:35" ht="26.25" customHeight="1">
      <c r="A30" s="151" t="s">
        <v>143</v>
      </c>
      <c r="B30" s="151"/>
      <c r="C30" s="151"/>
      <c r="D30" s="151"/>
      <c r="E30" s="151"/>
      <c r="F30" s="151"/>
      <c r="G30" s="151"/>
      <c r="H30" s="151"/>
      <c r="I30" s="250">
        <f>COUNTIF(様式5!$V$10:$W$309,"男"&amp;A30)</f>
        <v>0</v>
      </c>
      <c r="J30" s="250"/>
      <c r="K30" s="250"/>
      <c r="L30" s="250"/>
      <c r="M30" s="250"/>
      <c r="N30" s="250"/>
      <c r="O30" s="250"/>
      <c r="P30" s="57"/>
      <c r="Q30" s="57"/>
      <c r="R30" s="148" t="s">
        <v>143</v>
      </c>
      <c r="S30" s="148"/>
      <c r="T30" s="148"/>
      <c r="U30" s="148"/>
      <c r="V30" s="148"/>
      <c r="W30" s="148"/>
      <c r="X30" s="148"/>
      <c r="Y30" s="148"/>
      <c r="Z30" s="251">
        <f>COUNTIF(様式5!$V$10:$W$309,"女"&amp;R30)</f>
        <v>0</v>
      </c>
      <c r="AA30" s="251"/>
      <c r="AB30" s="251"/>
      <c r="AC30" s="251"/>
      <c r="AD30" s="251"/>
      <c r="AE30" s="251"/>
      <c r="AF30" s="251"/>
      <c r="AI30" s="30" t="s">
        <v>143</v>
      </c>
    </row>
    <row r="31" spans="1:35" ht="26.25" customHeight="1">
      <c r="A31" s="151" t="s">
        <v>144</v>
      </c>
      <c r="B31" s="151"/>
      <c r="C31" s="151"/>
      <c r="D31" s="151"/>
      <c r="E31" s="151"/>
      <c r="F31" s="151"/>
      <c r="G31" s="151"/>
      <c r="H31" s="151"/>
      <c r="I31" s="250">
        <f>COUNTIF(様式5!$V$10:$W$309,"男"&amp;A31)</f>
        <v>0</v>
      </c>
      <c r="J31" s="250"/>
      <c r="K31" s="250"/>
      <c r="L31" s="250"/>
      <c r="M31" s="250"/>
      <c r="N31" s="250"/>
      <c r="O31" s="250"/>
      <c r="P31" s="57"/>
      <c r="Q31" s="57"/>
      <c r="R31" s="148" t="s">
        <v>146</v>
      </c>
      <c r="S31" s="148"/>
      <c r="T31" s="148"/>
      <c r="U31" s="148"/>
      <c r="V31" s="148"/>
      <c r="W31" s="148"/>
      <c r="X31" s="148"/>
      <c r="Y31" s="148"/>
      <c r="Z31" s="251">
        <f>COUNTIF(様式5!$V$10:$W$309,"女"&amp;R31)</f>
        <v>0</v>
      </c>
      <c r="AA31" s="251"/>
      <c r="AB31" s="251"/>
      <c r="AC31" s="251"/>
      <c r="AD31" s="251"/>
      <c r="AE31" s="251"/>
      <c r="AF31" s="251"/>
      <c r="AI31" s="30" t="s">
        <v>144</v>
      </c>
    </row>
    <row r="32" spans="1:35" ht="26.25" customHeight="1">
      <c r="A32" s="151" t="s">
        <v>94</v>
      </c>
      <c r="B32" s="151"/>
      <c r="C32" s="151"/>
      <c r="D32" s="151"/>
      <c r="E32" s="151"/>
      <c r="F32" s="151"/>
      <c r="G32" s="151"/>
      <c r="H32" s="151"/>
      <c r="I32" s="250" t="str">
        <f>SUM(I8:O20,I23:O31)&amp;"＋"&amp;SUM(I21:O22)&amp;"ﾁｰﾑ"</f>
        <v>2＋2ﾁｰﾑ</v>
      </c>
      <c r="J32" s="250"/>
      <c r="K32" s="250"/>
      <c r="L32" s="250"/>
      <c r="M32" s="250"/>
      <c r="N32" s="250"/>
      <c r="O32" s="250"/>
      <c r="P32" s="57"/>
      <c r="Q32" s="57"/>
      <c r="R32" s="148" t="s">
        <v>93</v>
      </c>
      <c r="S32" s="148"/>
      <c r="T32" s="148">
        <f>SUM(T8:T31)</f>
        <v>0</v>
      </c>
      <c r="U32" s="148"/>
      <c r="V32" s="148"/>
      <c r="W32" s="148"/>
      <c r="X32" s="148"/>
      <c r="Y32" s="148"/>
      <c r="Z32" s="251" t="str">
        <f>SUM(Z8:AF20,Z23:AF31)&amp;"＋"&amp;SUM(Z21:AF22)&amp;"ﾁｰﾑ"</f>
        <v>1＋2ﾁｰﾑ</v>
      </c>
      <c r="AA32" s="251"/>
      <c r="AB32" s="251"/>
      <c r="AC32" s="251"/>
      <c r="AD32" s="251"/>
      <c r="AE32" s="251"/>
      <c r="AF32" s="251"/>
      <c r="AI32" s="30" t="s">
        <v>145</v>
      </c>
    </row>
    <row r="33" spans="1:32" ht="9" customHeight="1">
      <c r="A33" s="51"/>
      <c r="B33" s="51"/>
      <c r="C33" s="52"/>
      <c r="D33" s="51"/>
      <c r="E33" s="52"/>
    </row>
    <row r="34" spans="1:32" ht="33.75" customHeight="1">
      <c r="A34" s="158" t="s">
        <v>251</v>
      </c>
      <c r="B34" s="159"/>
      <c r="C34" s="159"/>
      <c r="D34" s="159"/>
      <c r="E34" s="159"/>
      <c r="F34" s="159"/>
      <c r="G34" s="159"/>
      <c r="H34" s="159"/>
      <c r="I34" s="159"/>
      <c r="J34" s="159"/>
      <c r="K34" s="159"/>
      <c r="L34" s="159"/>
      <c r="M34" s="159"/>
      <c r="N34" s="159"/>
      <c r="O34" s="159"/>
      <c r="P34" s="159"/>
      <c r="Q34" s="159"/>
      <c r="R34" s="159"/>
      <c r="S34" s="159"/>
      <c r="T34" s="159"/>
      <c r="U34" s="159"/>
      <c r="V34" s="159"/>
      <c r="W34" s="159"/>
      <c r="X34" s="159"/>
      <c r="Y34" s="159"/>
      <c r="Z34" s="159"/>
      <c r="AA34" s="159"/>
      <c r="AB34" s="159"/>
      <c r="AC34" s="159"/>
      <c r="AD34" s="159"/>
      <c r="AE34" s="159"/>
      <c r="AF34" s="159"/>
    </row>
  </sheetData>
  <sheetProtection sheet="1" objects="1" scenarios="1" selectLockedCells="1"/>
  <mergeCells count="112">
    <mergeCell ref="R31:Y31"/>
    <mergeCell ref="R32:Y32"/>
    <mergeCell ref="A34:AF34"/>
    <mergeCell ref="Z29:AF29"/>
    <mergeCell ref="Z30:AF30"/>
    <mergeCell ref="Z31:AF31"/>
    <mergeCell ref="Z32:AF32"/>
    <mergeCell ref="A7:H7"/>
    <mergeCell ref="I7:O7"/>
    <mergeCell ref="R7:Y7"/>
    <mergeCell ref="Z7:AF7"/>
    <mergeCell ref="R15:Y15"/>
    <mergeCell ref="R19:Y19"/>
    <mergeCell ref="Z23:AF23"/>
    <mergeCell ref="Z24:AF24"/>
    <mergeCell ref="Z25:AF25"/>
    <mergeCell ref="Z26:AF26"/>
    <mergeCell ref="Z27:AF27"/>
    <mergeCell ref="Z28:AF28"/>
    <mergeCell ref="Z16:AF16"/>
    <mergeCell ref="Z18:AF18"/>
    <mergeCell ref="Z19:AF19"/>
    <mergeCell ref="Z20:AF20"/>
    <mergeCell ref="Z21:AF21"/>
    <mergeCell ref="I21:O21"/>
    <mergeCell ref="I22:O22"/>
    <mergeCell ref="I23:O23"/>
    <mergeCell ref="R17:Y17"/>
    <mergeCell ref="R30:Y30"/>
    <mergeCell ref="I30:O30"/>
    <mergeCell ref="R29:Y29"/>
    <mergeCell ref="R20:Y20"/>
    <mergeCell ref="R21:Y21"/>
    <mergeCell ref="R22:Y22"/>
    <mergeCell ref="R25:Y25"/>
    <mergeCell ref="R26:Y26"/>
    <mergeCell ref="R27:Y27"/>
    <mergeCell ref="R28:Y28"/>
    <mergeCell ref="R23:Y23"/>
    <mergeCell ref="R24:Y24"/>
    <mergeCell ref="I32:O32"/>
    <mergeCell ref="I27:O27"/>
    <mergeCell ref="A16:H16"/>
    <mergeCell ref="A18:H18"/>
    <mergeCell ref="A19:H19"/>
    <mergeCell ref="A20:H20"/>
    <mergeCell ref="A21:H21"/>
    <mergeCell ref="A22:H22"/>
    <mergeCell ref="A29:H29"/>
    <mergeCell ref="A30:H30"/>
    <mergeCell ref="A31:H31"/>
    <mergeCell ref="A32:H32"/>
    <mergeCell ref="A23:H23"/>
    <mergeCell ref="A24:H24"/>
    <mergeCell ref="A25:H25"/>
    <mergeCell ref="A26:H26"/>
    <mergeCell ref="A27:H27"/>
    <mergeCell ref="A28:H28"/>
    <mergeCell ref="I24:O24"/>
    <mergeCell ref="I25:O25"/>
    <mergeCell ref="I26:O26"/>
    <mergeCell ref="A17:H17"/>
    <mergeCell ref="I17:O17"/>
    <mergeCell ref="I16:O16"/>
    <mergeCell ref="R5:AF5"/>
    <mergeCell ref="I31:O31"/>
    <mergeCell ref="Z9:AF9"/>
    <mergeCell ref="Z11:AF11"/>
    <mergeCell ref="Z12:AF12"/>
    <mergeCell ref="Z13:AF13"/>
    <mergeCell ref="Z14:AF14"/>
    <mergeCell ref="Z15:AF15"/>
    <mergeCell ref="Z22:AF22"/>
    <mergeCell ref="R9:Y9"/>
    <mergeCell ref="R11:Y11"/>
    <mergeCell ref="R12:Y12"/>
    <mergeCell ref="R13:Y13"/>
    <mergeCell ref="R14:Y14"/>
    <mergeCell ref="R16:Y16"/>
    <mergeCell ref="I9:O9"/>
    <mergeCell ref="I11:O11"/>
    <mergeCell ref="I15:O15"/>
    <mergeCell ref="R18:Y18"/>
    <mergeCell ref="I28:O28"/>
    <mergeCell ref="I29:O29"/>
    <mergeCell ref="I18:O18"/>
    <mergeCell ref="I19:O19"/>
    <mergeCell ref="I20:O20"/>
    <mergeCell ref="Z17:AF17"/>
    <mergeCell ref="A1:G1"/>
    <mergeCell ref="H1:AF1"/>
    <mergeCell ref="R8:Y8"/>
    <mergeCell ref="Z8:AF8"/>
    <mergeCell ref="A9:H9"/>
    <mergeCell ref="A11:H11"/>
    <mergeCell ref="A12:H12"/>
    <mergeCell ref="A13:H13"/>
    <mergeCell ref="A14:H14"/>
    <mergeCell ref="I12:O12"/>
    <mergeCell ref="I13:O13"/>
    <mergeCell ref="I14:O14"/>
    <mergeCell ref="A10:H10"/>
    <mergeCell ref="I10:O10"/>
    <mergeCell ref="R10:Y10"/>
    <mergeCell ref="Z10:AF10"/>
    <mergeCell ref="A15:H15"/>
    <mergeCell ref="A3:G3"/>
    <mergeCell ref="H3:M3"/>
    <mergeCell ref="N3:AF3"/>
    <mergeCell ref="A8:H8"/>
    <mergeCell ref="I8:O8"/>
    <mergeCell ref="A5:O5"/>
  </mergeCells>
  <phoneticPr fontId="2"/>
  <dataValidations count="2">
    <dataValidation allowBlank="1" showInputMessage="1" promptTitle="直接入力も可能！" sqref="A3:G3"/>
    <dataValidation allowBlank="1" showErrorMessage="1" promptTitle="手入力をお願いします。" prompt="自動計算されません。" sqref="I21:O22 Z21:AF22"/>
  </dataValidations>
  <printOptions horizontalCentered="1"/>
  <pageMargins left="0.59055118110236227" right="0.59055118110236227" top="0.78740157480314965" bottom="0.78740157480314965" header="0.51181102362204722" footer="0.51181102362204722"/>
  <pageSetup paperSize="9" scale="89"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J126"/>
  <sheetViews>
    <sheetView view="pageBreakPreview" zoomScaleNormal="100" zoomScaleSheetLayoutView="100" workbookViewId="0">
      <selection activeCell="B7" sqref="B7:B8"/>
    </sheetView>
  </sheetViews>
  <sheetFormatPr defaultColWidth="9" defaultRowHeight="12"/>
  <cols>
    <col min="1" max="1" width="3.265625" style="75" bestFit="1" customWidth="1"/>
    <col min="2" max="2" width="11.1328125" style="74" bestFit="1" customWidth="1"/>
    <col min="3" max="3" width="4.73046875" style="74" bestFit="1" customWidth="1"/>
    <col min="4" max="4" width="3.1328125" style="76" bestFit="1" customWidth="1"/>
    <col min="5" max="5" width="3.265625" style="74" bestFit="1" customWidth="1"/>
    <col min="6" max="6" width="6.46484375" style="74" bestFit="1" customWidth="1"/>
    <col min="7" max="7" width="5.86328125" style="74" bestFit="1" customWidth="1"/>
    <col min="8" max="8" width="3.265625" style="74" bestFit="1" customWidth="1"/>
    <col min="9" max="10" width="5.86328125" style="74" bestFit="1" customWidth="1"/>
    <col min="11" max="11" width="6.1328125" style="74" bestFit="1" customWidth="1"/>
    <col min="12" max="13" width="5.86328125" style="74" bestFit="1" customWidth="1"/>
    <col min="14" max="14" width="3.3984375" style="74" bestFit="1" customWidth="1"/>
    <col min="15" max="15" width="4.86328125" style="74" bestFit="1" customWidth="1"/>
    <col min="16" max="16" width="5.86328125" style="74" bestFit="1" customWidth="1"/>
    <col min="17" max="17" width="9.73046875" style="77" bestFit="1" customWidth="1"/>
    <col min="18" max="18" width="7.59765625" style="77" bestFit="1" customWidth="1"/>
    <col min="19" max="19" width="3" style="74" customWidth="1"/>
    <col min="20" max="53" width="9" style="74" hidden="1" customWidth="1"/>
    <col min="54" max="62" width="9" style="74" customWidth="1"/>
    <col min="63" max="16384" width="9" style="74"/>
  </cols>
  <sheetData>
    <row r="1" spans="1:62" ht="23.25" customHeight="1">
      <c r="A1" s="167" t="s">
        <v>157</v>
      </c>
      <c r="B1" s="167"/>
      <c r="C1" s="167"/>
      <c r="D1" s="168" t="s">
        <v>220</v>
      </c>
      <c r="E1" s="168"/>
      <c r="F1" s="168"/>
      <c r="G1" s="168"/>
      <c r="H1" s="168"/>
      <c r="I1" s="168"/>
      <c r="J1" s="168"/>
      <c r="K1" s="168"/>
      <c r="L1" s="168"/>
      <c r="M1" s="168"/>
      <c r="N1" s="168"/>
      <c r="O1" s="168"/>
      <c r="P1" s="169" t="str">
        <f>様式5!C3</f>
        <v>北海道</v>
      </c>
      <c r="Q1" s="170"/>
      <c r="R1" s="73" t="s">
        <v>14</v>
      </c>
    </row>
    <row r="2" spans="1:62" ht="6.4" customHeight="1"/>
    <row r="3" spans="1:62" ht="32.25" customHeight="1">
      <c r="A3" s="78" t="s">
        <v>158</v>
      </c>
      <c r="B3" s="172" t="s">
        <v>252</v>
      </c>
      <c r="C3" s="172"/>
      <c r="D3" s="172"/>
      <c r="E3" s="172"/>
      <c r="F3" s="172"/>
      <c r="G3" s="172"/>
      <c r="H3" s="172"/>
      <c r="I3" s="172"/>
      <c r="J3" s="172"/>
      <c r="K3" s="172"/>
      <c r="L3" s="172"/>
      <c r="M3" s="178" t="s">
        <v>160</v>
      </c>
      <c r="N3" s="178"/>
      <c r="O3" s="178"/>
      <c r="P3" s="173">
        <f>_xlfn.AGGREGATE(9,6,R7:R126)</f>
        <v>21800</v>
      </c>
      <c r="Q3" s="173"/>
      <c r="R3" s="173"/>
      <c r="T3" s="163" t="s">
        <v>179</v>
      </c>
      <c r="U3" s="163"/>
      <c r="V3" s="163" t="s">
        <v>184</v>
      </c>
      <c r="W3" s="163"/>
      <c r="X3" s="163" t="s">
        <v>185</v>
      </c>
      <c r="Y3" s="163"/>
      <c r="Z3" s="163" t="s">
        <v>179</v>
      </c>
      <c r="AA3" s="163"/>
      <c r="AB3" s="163" t="s">
        <v>184</v>
      </c>
      <c r="AC3" s="163"/>
      <c r="AD3" s="163" t="s">
        <v>185</v>
      </c>
      <c r="AE3" s="163"/>
      <c r="AG3" s="163" t="s">
        <v>179</v>
      </c>
      <c r="AH3" s="163"/>
      <c r="AI3" s="163" t="s">
        <v>184</v>
      </c>
      <c r="AJ3" s="163"/>
      <c r="AK3" s="163" t="s">
        <v>185</v>
      </c>
      <c r="AL3" s="163"/>
      <c r="AM3" s="163" t="s">
        <v>179</v>
      </c>
      <c r="AN3" s="163"/>
      <c r="AO3" s="163" t="s">
        <v>184</v>
      </c>
      <c r="AP3" s="163"/>
      <c r="AQ3" s="163" t="s">
        <v>185</v>
      </c>
      <c r="AR3" s="163"/>
      <c r="AT3" s="247"/>
    </row>
    <row r="4" spans="1:62" ht="6.75" customHeight="1">
      <c r="T4" s="163">
        <f>SUM(T7:T126)</f>
        <v>0</v>
      </c>
      <c r="U4" s="163">
        <f t="shared" ref="U4:AE4" si="0">SUM(U7:U126)</f>
        <v>0</v>
      </c>
      <c r="V4" s="163">
        <f t="shared" si="0"/>
        <v>0</v>
      </c>
      <c r="W4" s="163">
        <f t="shared" si="0"/>
        <v>1</v>
      </c>
      <c r="X4" s="163">
        <f t="shared" si="0"/>
        <v>0</v>
      </c>
      <c r="Y4" s="163">
        <f t="shared" si="0"/>
        <v>0</v>
      </c>
      <c r="Z4" s="163">
        <f t="shared" si="0"/>
        <v>0</v>
      </c>
      <c r="AA4" s="163">
        <f t="shared" si="0"/>
        <v>0</v>
      </c>
      <c r="AB4" s="163">
        <f t="shared" si="0"/>
        <v>1</v>
      </c>
      <c r="AC4" s="163">
        <f t="shared" si="0"/>
        <v>0</v>
      </c>
      <c r="AD4" s="163">
        <f t="shared" si="0"/>
        <v>0</v>
      </c>
      <c r="AE4" s="163">
        <f t="shared" si="0"/>
        <v>0</v>
      </c>
      <c r="AG4" s="163">
        <f>SUM(AG7:AG126)</f>
        <v>0</v>
      </c>
      <c r="AH4" s="163">
        <f t="shared" ref="AH4:AR4" si="1">SUM(AH7:AH126)</f>
        <v>0</v>
      </c>
      <c r="AI4" s="163">
        <f t="shared" si="1"/>
        <v>3</v>
      </c>
      <c r="AJ4" s="163">
        <f t="shared" si="1"/>
        <v>2</v>
      </c>
      <c r="AK4" s="163">
        <f t="shared" si="1"/>
        <v>0</v>
      </c>
      <c r="AL4" s="163">
        <f t="shared" si="1"/>
        <v>0</v>
      </c>
      <c r="AM4" s="163">
        <f t="shared" si="1"/>
        <v>0</v>
      </c>
      <c r="AN4" s="163">
        <f t="shared" si="1"/>
        <v>0</v>
      </c>
      <c r="AO4" s="163">
        <f t="shared" si="1"/>
        <v>4</v>
      </c>
      <c r="AP4" s="163">
        <f t="shared" si="1"/>
        <v>2</v>
      </c>
      <c r="AQ4" s="163">
        <f t="shared" si="1"/>
        <v>0</v>
      </c>
      <c r="AR4" s="163">
        <f t="shared" si="1"/>
        <v>0</v>
      </c>
      <c r="AT4" s="247"/>
    </row>
    <row r="5" spans="1:62" ht="13.5" customHeight="1">
      <c r="A5" s="171"/>
      <c r="B5" s="177" t="s">
        <v>95</v>
      </c>
      <c r="C5" s="177" t="s">
        <v>155</v>
      </c>
      <c r="D5" s="174" t="s">
        <v>151</v>
      </c>
      <c r="E5" s="177" t="s">
        <v>96</v>
      </c>
      <c r="F5" s="177"/>
      <c r="G5" s="177"/>
      <c r="H5" s="177" t="s">
        <v>97</v>
      </c>
      <c r="I5" s="177"/>
      <c r="J5" s="177"/>
      <c r="K5" s="177" t="s">
        <v>98</v>
      </c>
      <c r="L5" s="177"/>
      <c r="M5" s="177"/>
      <c r="N5" s="177" t="s">
        <v>99</v>
      </c>
      <c r="O5" s="177"/>
      <c r="P5" s="177"/>
      <c r="Q5" s="116" t="s">
        <v>159</v>
      </c>
      <c r="R5" s="171" t="s">
        <v>100</v>
      </c>
      <c r="T5" s="163"/>
      <c r="U5" s="163"/>
      <c r="V5" s="163"/>
      <c r="W5" s="163"/>
      <c r="X5" s="163"/>
      <c r="Y5" s="163"/>
      <c r="Z5" s="163"/>
      <c r="AA5" s="163"/>
      <c r="AB5" s="163"/>
      <c r="AC5" s="163"/>
      <c r="AD5" s="163"/>
      <c r="AE5" s="163"/>
      <c r="AG5" s="163"/>
      <c r="AH5" s="163"/>
      <c r="AI5" s="163"/>
      <c r="AJ5" s="163"/>
      <c r="AK5" s="163"/>
      <c r="AL5" s="163"/>
      <c r="AM5" s="163"/>
      <c r="AN5" s="163"/>
      <c r="AO5" s="163"/>
      <c r="AP5" s="163"/>
      <c r="AQ5" s="163"/>
      <c r="AR5" s="163"/>
      <c r="AT5" s="247"/>
    </row>
    <row r="6" spans="1:62" ht="14.25" customHeight="1">
      <c r="A6" s="171"/>
      <c r="B6" s="177"/>
      <c r="C6" s="177"/>
      <c r="D6" s="175"/>
      <c r="E6" s="80" t="s">
        <v>101</v>
      </c>
      <c r="F6" s="81" t="s">
        <v>102</v>
      </c>
      <c r="G6" s="82" t="s">
        <v>103</v>
      </c>
      <c r="H6" s="80" t="s">
        <v>101</v>
      </c>
      <c r="I6" s="81" t="s">
        <v>104</v>
      </c>
      <c r="J6" s="82" t="s">
        <v>103</v>
      </c>
      <c r="K6" s="83" t="s">
        <v>105</v>
      </c>
      <c r="L6" s="81" t="s">
        <v>104</v>
      </c>
      <c r="M6" s="82" t="s">
        <v>103</v>
      </c>
      <c r="N6" s="80" t="s">
        <v>101</v>
      </c>
      <c r="O6" s="81" t="s">
        <v>104</v>
      </c>
      <c r="P6" s="82" t="s">
        <v>103</v>
      </c>
      <c r="Q6" s="84" t="s">
        <v>106</v>
      </c>
      <c r="R6" s="171"/>
      <c r="T6" s="79" t="s">
        <v>181</v>
      </c>
      <c r="U6" s="79" t="s">
        <v>180</v>
      </c>
      <c r="V6" s="79" t="s">
        <v>181</v>
      </c>
      <c r="W6" s="79" t="s">
        <v>180</v>
      </c>
      <c r="X6" s="79" t="s">
        <v>181</v>
      </c>
      <c r="Y6" s="79" t="s">
        <v>180</v>
      </c>
      <c r="Z6" s="79" t="s">
        <v>182</v>
      </c>
      <c r="AA6" s="79" t="s">
        <v>183</v>
      </c>
      <c r="AB6" s="79" t="s">
        <v>182</v>
      </c>
      <c r="AC6" s="79" t="s">
        <v>183</v>
      </c>
      <c r="AD6" s="79" t="s">
        <v>182</v>
      </c>
      <c r="AE6" s="79" t="s">
        <v>183</v>
      </c>
      <c r="AG6" s="85" t="s">
        <v>188</v>
      </c>
      <c r="AH6" s="85" t="s">
        <v>187</v>
      </c>
      <c r="AI6" s="85" t="s">
        <v>188</v>
      </c>
      <c r="AJ6" s="85" t="s">
        <v>187</v>
      </c>
      <c r="AK6" s="85" t="s">
        <v>188</v>
      </c>
      <c r="AL6" s="85" t="s">
        <v>187</v>
      </c>
      <c r="AM6" s="85" t="s">
        <v>191</v>
      </c>
      <c r="AN6" s="85" t="s">
        <v>190</v>
      </c>
      <c r="AO6" s="85" t="s">
        <v>189</v>
      </c>
      <c r="AP6" s="85" t="s">
        <v>190</v>
      </c>
      <c r="AQ6" s="85" t="s">
        <v>189</v>
      </c>
      <c r="AR6" s="85" t="s">
        <v>190</v>
      </c>
      <c r="AT6" s="248"/>
    </row>
    <row r="7" spans="1:62" ht="18.95" customHeight="1">
      <c r="A7" s="171">
        <v>1</v>
      </c>
      <c r="B7" s="176" t="str">
        <f>IF(VLOOKUP(A7,様式5!$A$10:$B$309,2,FALSE)="","",VLOOKUP(A7,様式5!$A$10:$B$309,2,FALSE))</f>
        <v>釧路江南高</v>
      </c>
      <c r="C7" s="246" t="str">
        <f>IF(VLOOKUP(A7,様式5!$A$10:$K$309,11,FALSE)="","",VLOOKUP(A7,様式5!$A$10:$K$309,11,FALSE))</f>
        <v>高校</v>
      </c>
      <c r="D7" s="86" t="s">
        <v>107</v>
      </c>
      <c r="E7" s="87">
        <f>COUNTIF(様式5!$Y$10:$Y$309,D7&amp;B7&amp;"1")</f>
        <v>0</v>
      </c>
      <c r="F7" s="70">
        <f>VLOOKUP(C7,$AW$7:$AX$10,2,FALSE)</f>
        <v>2000</v>
      </c>
      <c r="G7" s="118">
        <f>E7*F7</f>
        <v>0</v>
      </c>
      <c r="H7" s="89">
        <f>COUNTIF(様式5!$Y$10:$Y$309,D7&amp;B7&amp;"2")</f>
        <v>1</v>
      </c>
      <c r="I7" s="70">
        <f>VLOOKUP(C7,$AW$7:$AY$10,3,FALSE)</f>
        <v>3000</v>
      </c>
      <c r="J7" s="118">
        <f t="shared" ref="J7:J28" si="2">H7*I7</f>
        <v>3000</v>
      </c>
      <c r="K7" s="89">
        <f>IF(COUNTIF(様式5!$AA$10:$AA$309,D7&amp;"400mR"&amp;B7)&gt;=1,1,0)+IF(COUNTIF(様式5!$AB$10:$AB$309,D7&amp;"1600mR"&amp;B7)&gt;=1,1,0)</f>
        <v>2</v>
      </c>
      <c r="L7" s="70">
        <f>VLOOKUP(C7,$AW$7:$AZ$10,4,FALSE)</f>
        <v>3500</v>
      </c>
      <c r="M7" s="118">
        <f t="shared" ref="M7:M28" si="3">K7*L7</f>
        <v>7000</v>
      </c>
      <c r="N7" s="89">
        <f>COUNTIF(様式5!$AC$10:$AC$309,B7&amp;D7)</f>
        <v>3</v>
      </c>
      <c r="O7" s="70">
        <v>400</v>
      </c>
      <c r="P7" s="88">
        <f t="shared" ref="P7:P28" si="4">IF(N7="",0,N7*400)</f>
        <v>1200</v>
      </c>
      <c r="Q7" s="120">
        <f>SUM(G7,J7,M7,P7)</f>
        <v>11200</v>
      </c>
      <c r="R7" s="165">
        <f>SUM(Q7,Q8)</f>
        <v>21800</v>
      </c>
      <c r="T7" s="79">
        <f>IFERROR(IF($C7=$T$3,E7,0),0)</f>
        <v>0</v>
      </c>
      <c r="U7" s="79">
        <f>IFERROR(IF($C7=$T$3,H7,0),0)</f>
        <v>0</v>
      </c>
      <c r="V7" s="79">
        <f>IFERROR(IF($C7=$V$3,E7,0),0)</f>
        <v>0</v>
      </c>
      <c r="W7" s="79">
        <f>IFERROR(IF($C7=$V$3,H7,0),0)</f>
        <v>1</v>
      </c>
      <c r="X7" s="79">
        <f>IFERROR(IF($C7=$X$3,E7,0),0)</f>
        <v>0</v>
      </c>
      <c r="Y7" s="79">
        <f>IFERROR(IF($C7=$X$3,H7,0),0)</f>
        <v>0</v>
      </c>
      <c r="Z7" s="90"/>
      <c r="AA7" s="90"/>
      <c r="AB7" s="90"/>
      <c r="AC7" s="90"/>
      <c r="AD7" s="90"/>
      <c r="AE7" s="90"/>
      <c r="AG7" s="85">
        <f>IFERROR(IF($C7=$AG$3,$N7,0),0)</f>
        <v>0</v>
      </c>
      <c r="AH7" s="85">
        <f>IFERROR(IF($C7=$AG$3,$K7,0),0)</f>
        <v>0</v>
      </c>
      <c r="AI7" s="85">
        <f>IFERROR(IF($C7=$AI$3,$N7,0),0)</f>
        <v>3</v>
      </c>
      <c r="AJ7" s="85">
        <f>IFERROR(IF($C7=$AI$3,$K7,0),0)</f>
        <v>2</v>
      </c>
      <c r="AK7" s="85">
        <f>IFERROR(IF($C7=$AK$3,$N7,0),0)</f>
        <v>0</v>
      </c>
      <c r="AL7" s="85">
        <f>IFERROR(IF($C7=$AK$3,$K7,0),0)</f>
        <v>0</v>
      </c>
      <c r="AM7" s="91"/>
      <c r="AN7" s="91"/>
      <c r="AO7" s="91"/>
      <c r="AP7" s="91"/>
      <c r="AQ7" s="91"/>
      <c r="AR7" s="91"/>
      <c r="AT7" s="163" t="str">
        <f>IF(SUM(E7:E8,H7:H8)=SUM(T7:AE8),"","×")</f>
        <v/>
      </c>
      <c r="AU7" s="163" t="str">
        <f>IF(SUM(K7:K8,N7:N8)=SUM(AG7:AR8),"","×")</f>
        <v/>
      </c>
      <c r="AW7" s="71"/>
      <c r="AX7" s="71" t="s">
        <v>109</v>
      </c>
      <c r="AY7" s="71" t="s">
        <v>110</v>
      </c>
      <c r="AZ7" s="71" t="s">
        <v>148</v>
      </c>
    </row>
    <row r="8" spans="1:62" ht="18.95" customHeight="1">
      <c r="A8" s="171"/>
      <c r="B8" s="176"/>
      <c r="C8" s="246"/>
      <c r="D8" s="92" t="s">
        <v>108</v>
      </c>
      <c r="E8" s="93">
        <f>COUNTIF(様式5!$Y$10:$Y$309,D8&amp;B7&amp;"1")</f>
        <v>1</v>
      </c>
      <c r="F8" s="72">
        <f>VLOOKUP(C7,$AW$7:$AX$10,2,FALSE)</f>
        <v>2000</v>
      </c>
      <c r="G8" s="119">
        <f>E8*F8</f>
        <v>2000</v>
      </c>
      <c r="H8" s="95">
        <f>COUNTIF(様式5!$Y$10:$Y$309,D8&amp;B7&amp;"2")</f>
        <v>0</v>
      </c>
      <c r="I8" s="96">
        <f>VLOOKUP(C7,$AW$7:$AY$10,3,FALSE)</f>
        <v>3000</v>
      </c>
      <c r="J8" s="119">
        <f t="shared" si="2"/>
        <v>0</v>
      </c>
      <c r="K8" s="95">
        <f>IF(COUNTIF(様式5!$AA$10:$AA$309,D8&amp;"400mR"&amp;B7)&gt;=1,1,0)+IF(COUNTIF(様式5!$AB$10:$AB$309,D8&amp;"1600mR"&amp;B7)&gt;=1,1,0)</f>
        <v>2</v>
      </c>
      <c r="L8" s="72">
        <f>VLOOKUP(C7,$AW$7:$AZ$10,4,FALSE)</f>
        <v>3500</v>
      </c>
      <c r="M8" s="119">
        <f t="shared" si="3"/>
        <v>7000</v>
      </c>
      <c r="N8" s="97">
        <f>COUNTIF(様式5!$AC$10:$AC$309,B7&amp;D8)</f>
        <v>4</v>
      </c>
      <c r="O8" s="72">
        <v>400</v>
      </c>
      <c r="P8" s="94">
        <f t="shared" si="4"/>
        <v>1600</v>
      </c>
      <c r="Q8" s="121">
        <f t="shared" ref="Q7:Q29" si="5">SUM(G8,J8,M8,P8)</f>
        <v>10600</v>
      </c>
      <c r="R8" s="165"/>
      <c r="T8" s="90"/>
      <c r="U8" s="90"/>
      <c r="V8" s="90"/>
      <c r="W8" s="90"/>
      <c r="X8" s="79"/>
      <c r="Y8" s="79"/>
      <c r="Z8" s="79">
        <f>IFERROR(IF($C7=$Z$3,E8,0),0)</f>
        <v>0</v>
      </c>
      <c r="AA8" s="79">
        <f>IFERROR(IF($C7=$Z$3,H8,0),0)</f>
        <v>0</v>
      </c>
      <c r="AB8" s="79">
        <f>IFERROR(IF($C7=$AB$3,E8,0),0)</f>
        <v>1</v>
      </c>
      <c r="AC8" s="79">
        <f>IFERROR(IF($C7=$AB$3,H8,0),0)</f>
        <v>0</v>
      </c>
      <c r="AD8" s="79">
        <f>IFERROR(IF($C7=$AD$3,E8,0),0)</f>
        <v>0</v>
      </c>
      <c r="AE8" s="79">
        <f>IFERROR(IF($C7=$AD$3,H8,0),0)</f>
        <v>0</v>
      </c>
      <c r="AG8" s="91"/>
      <c r="AH8" s="91"/>
      <c r="AI8" s="91"/>
      <c r="AJ8" s="91"/>
      <c r="AK8" s="91"/>
      <c r="AL8" s="91"/>
      <c r="AM8" s="85">
        <f>IFERROR(IF($C7=$AM$3,$N8,0),0)</f>
        <v>0</v>
      </c>
      <c r="AN8" s="85">
        <f>IFERROR(IF($C7=$AM$3,$K8,0),0)</f>
        <v>0</v>
      </c>
      <c r="AO8" s="85">
        <f>IFERROR(IF($C7=$AO$3,$N8,0),0)</f>
        <v>4</v>
      </c>
      <c r="AP8" s="85">
        <f>IFERROR(IF($C7=$AO$3,$K8,0),0)</f>
        <v>2</v>
      </c>
      <c r="AQ8" s="85">
        <f>IFERROR(IF($C7=$AQ$3,$N8,0),0)</f>
        <v>0</v>
      </c>
      <c r="AR8" s="85">
        <f>IFERROR(IF($C7=$AQ$3,$K8,0),0)</f>
        <v>0</v>
      </c>
      <c r="AT8" s="163"/>
      <c r="AU8" s="163"/>
      <c r="AW8" s="71" t="s">
        <v>149</v>
      </c>
      <c r="AX8" s="71">
        <v>1500</v>
      </c>
      <c r="AY8" s="71">
        <v>2500</v>
      </c>
      <c r="AZ8" s="71">
        <v>2500</v>
      </c>
    </row>
    <row r="9" spans="1:62" ht="18.95" customHeight="1">
      <c r="A9" s="171">
        <v>2</v>
      </c>
      <c r="B9" s="176" t="str">
        <f>IF(VLOOKUP(A9,様式5!$A$10:$B$309,2,FALSE)="","",VLOOKUP(A9,様式5!$A$10:$B$309,2,FALSE))</f>
        <v/>
      </c>
      <c r="C9" s="246" t="str">
        <f>IF(VLOOKUP(A9,様式5!$A$10:$K$309,11,FALSE)="","",VLOOKUP(A9,様式5!$A$10:$K$309,11,FALSE))</f>
        <v/>
      </c>
      <c r="D9" s="86" t="s">
        <v>107</v>
      </c>
      <c r="E9" s="87">
        <f>COUNTIF(様式5!$Y$10:$Y$309,D9&amp;B9&amp;"1")</f>
        <v>0</v>
      </c>
      <c r="F9" s="70" t="e">
        <f t="shared" ref="F9" si="6">VLOOKUP(C9,$AW$7:$AX$10,2,FALSE)</f>
        <v>#N/A</v>
      </c>
      <c r="G9" s="118" t="e">
        <f t="shared" ref="G9:G28" si="7">E9*F9</f>
        <v>#N/A</v>
      </c>
      <c r="H9" s="89">
        <f>COUNTIF(様式5!$Y$10:$Y$309,D9&amp;B9&amp;"2")</f>
        <v>0</v>
      </c>
      <c r="I9" s="70" t="e">
        <f t="shared" ref="I9" si="8">VLOOKUP(C9,$AW$7:$AY$10,3,FALSE)</f>
        <v>#N/A</v>
      </c>
      <c r="J9" s="118" t="e">
        <f t="shared" si="2"/>
        <v>#N/A</v>
      </c>
      <c r="K9" s="89">
        <f>IF(COUNTIF(様式5!$AA$10:$AA$309,D9&amp;"400mR"&amp;B9)&gt;=1,1,0)+IF(COUNTIF(様式5!$AB$10:$AB$309,D9&amp;"1600mR"&amp;B9)&gt;=1,1,0)</f>
        <v>0</v>
      </c>
      <c r="L9" s="70" t="e">
        <f t="shared" ref="L9" si="9">VLOOKUP(C9,$AW$7:$AZ$10,4,FALSE)</f>
        <v>#N/A</v>
      </c>
      <c r="M9" s="118" t="e">
        <f t="shared" si="3"/>
        <v>#N/A</v>
      </c>
      <c r="N9" s="89">
        <f>COUNTIF(様式5!$AC$10:$AC$309,B9&amp;D9)</f>
        <v>0</v>
      </c>
      <c r="O9" s="70">
        <v>400</v>
      </c>
      <c r="P9" s="88">
        <f t="shared" si="4"/>
        <v>0</v>
      </c>
      <c r="Q9" s="120" t="e">
        <f t="shared" si="5"/>
        <v>#N/A</v>
      </c>
      <c r="R9" s="164" t="e">
        <f>SUM(Q9,Q10)</f>
        <v>#N/A</v>
      </c>
      <c r="T9" s="79">
        <f t="shared" ref="T8:T71" si="10">IFERROR(IF($C9=$T$3,E9,0),0)</f>
        <v>0</v>
      </c>
      <c r="U9" s="79">
        <f t="shared" ref="U8:U71" si="11">IFERROR(IF($C9=$T$3,H9,0),0)</f>
        <v>0</v>
      </c>
      <c r="V9" s="79">
        <f t="shared" ref="V8:V71" si="12">IFERROR(IF($C9=$V$3,E9,0),0)</f>
        <v>0</v>
      </c>
      <c r="W9" s="79">
        <f t="shared" ref="W8:W71" si="13">IFERROR(IF($C9=$V$3,H9,0),0)</f>
        <v>0</v>
      </c>
      <c r="X9" s="79">
        <f t="shared" ref="X8:X71" si="14">IFERROR(IF($C9=$X$3,E9,0),0)</f>
        <v>0</v>
      </c>
      <c r="Y9" s="79">
        <f t="shared" ref="Y8:Y71" si="15">IFERROR(IF($C9=$X$3,H9,0),0)</f>
        <v>0</v>
      </c>
      <c r="Z9" s="90"/>
      <c r="AA9" s="90"/>
      <c r="AB9" s="90"/>
      <c r="AC9" s="90"/>
      <c r="AD9" s="90"/>
      <c r="AE9" s="90"/>
      <c r="AG9" s="85">
        <f t="shared" ref="AG9:AG40" si="16">IFERROR(IF($C9=$AG$3,$N9,0),0)</f>
        <v>0</v>
      </c>
      <c r="AH9" s="85">
        <f t="shared" ref="AH9:AH40" si="17">IFERROR(IF($C9=$AG$3,$K9,0),0)</f>
        <v>0</v>
      </c>
      <c r="AI9" s="85">
        <f t="shared" ref="AI9:AI40" si="18">IFERROR(IF($C9=$AI$3,$N9,0),0)</f>
        <v>0</v>
      </c>
      <c r="AJ9" s="85">
        <f t="shared" ref="AJ9:AJ40" si="19">IFERROR(IF($C9=$AI$3,$K9,0),0)</f>
        <v>0</v>
      </c>
      <c r="AK9" s="85">
        <f t="shared" ref="AK9:AK40" si="20">IFERROR(IF($C9=$AK$3,$N9,0),0)</f>
        <v>0</v>
      </c>
      <c r="AL9" s="85">
        <f t="shared" ref="AL9:AL40" si="21">IFERROR(IF($C9=$AK$3,$K9,0),0)</f>
        <v>0</v>
      </c>
      <c r="AM9" s="91"/>
      <c r="AN9" s="91"/>
      <c r="AO9" s="91"/>
      <c r="AP9" s="91"/>
      <c r="AQ9" s="91"/>
      <c r="AR9" s="91"/>
      <c r="AT9" s="163" t="str">
        <f t="shared" ref="AT9" si="22">IF(SUM(E9:E10,H9:H10)=SUM(T9:AE10),"","×")</f>
        <v/>
      </c>
      <c r="AU9" s="163" t="str">
        <f>IF(SUM(K9:K10,N9:N10)=SUM(AG9:AR10),"","×")</f>
        <v/>
      </c>
      <c r="AW9" s="71" t="s">
        <v>150</v>
      </c>
      <c r="AX9" s="71">
        <v>2000</v>
      </c>
      <c r="AY9" s="71">
        <v>3000</v>
      </c>
      <c r="AZ9" s="71">
        <v>3500</v>
      </c>
    </row>
    <row r="10" spans="1:62" ht="18.95" customHeight="1">
      <c r="A10" s="171"/>
      <c r="B10" s="176"/>
      <c r="C10" s="246"/>
      <c r="D10" s="92" t="s">
        <v>108</v>
      </c>
      <c r="E10" s="93">
        <f>COUNTIF(様式5!$Y$10:$Y$309,D10&amp;B9&amp;"1")</f>
        <v>0</v>
      </c>
      <c r="F10" s="72" t="e">
        <f t="shared" ref="F10" si="23">VLOOKUP(C9,$AW$7:$AX$10,2,FALSE)</f>
        <v>#N/A</v>
      </c>
      <c r="G10" s="119" t="e">
        <f t="shared" si="7"/>
        <v>#N/A</v>
      </c>
      <c r="H10" s="95">
        <f>COUNTIF(様式5!$Y$10:$Y$309,D10&amp;B9&amp;"2")</f>
        <v>0</v>
      </c>
      <c r="I10" s="96" t="e">
        <f t="shared" ref="I10" si="24">VLOOKUP(C9,$AW$7:$AY$10,3,FALSE)</f>
        <v>#N/A</v>
      </c>
      <c r="J10" s="119" t="e">
        <f t="shared" si="2"/>
        <v>#N/A</v>
      </c>
      <c r="K10" s="95">
        <f>IF(COUNTIF(様式5!$AA$10:$AA$309,D10&amp;"400mR"&amp;B9)&gt;=1,1,0)+IF(COUNTIF(様式5!$AB$10:$AB$309,D10&amp;"1600mR"&amp;B9)&gt;=1,1,0)</f>
        <v>0</v>
      </c>
      <c r="L10" s="72" t="e">
        <f t="shared" ref="L10" si="25">VLOOKUP(C9,$AW$7:$AZ$10,4,FALSE)</f>
        <v>#N/A</v>
      </c>
      <c r="M10" s="119" t="e">
        <f t="shared" si="3"/>
        <v>#N/A</v>
      </c>
      <c r="N10" s="97">
        <f>COUNTIF(様式5!$AC$10:$AC$309,B9&amp;D10)</f>
        <v>0</v>
      </c>
      <c r="O10" s="72">
        <v>400</v>
      </c>
      <c r="P10" s="94">
        <f t="shared" si="4"/>
        <v>0</v>
      </c>
      <c r="Q10" s="121" t="e">
        <f t="shared" si="5"/>
        <v>#N/A</v>
      </c>
      <c r="R10" s="166"/>
      <c r="T10" s="90"/>
      <c r="U10" s="90"/>
      <c r="V10" s="90"/>
      <c r="W10" s="90"/>
      <c r="X10" s="79"/>
      <c r="Y10" s="79"/>
      <c r="Z10" s="79">
        <f t="shared" ref="Z10:Z41" si="26">IFERROR(IF($C9=$Z$3,E10,0),0)</f>
        <v>0</v>
      </c>
      <c r="AA10" s="79">
        <f t="shared" ref="AA10:AA41" si="27">IFERROR(IF($C9=$Z$3,H10,0),0)</f>
        <v>0</v>
      </c>
      <c r="AB10" s="79">
        <f t="shared" ref="AB10:AB41" si="28">IFERROR(IF($C9=$AB$3,E10,0),0)</f>
        <v>0</v>
      </c>
      <c r="AC10" s="79">
        <f t="shared" ref="AC10:AC41" si="29">IFERROR(IF($C9=$AB$3,H10,0),0)</f>
        <v>0</v>
      </c>
      <c r="AD10" s="79">
        <f t="shared" ref="AD10:AD41" si="30">IFERROR(IF($C9=$AD$3,E10,0),0)</f>
        <v>0</v>
      </c>
      <c r="AE10" s="79">
        <f t="shared" ref="AE10:AE41" si="31">IFERROR(IF($C9=$AD$3,H10,0),0)</f>
        <v>0</v>
      </c>
      <c r="AG10" s="91"/>
      <c r="AH10" s="91"/>
      <c r="AI10" s="91"/>
      <c r="AJ10" s="91"/>
      <c r="AK10" s="91"/>
      <c r="AL10" s="91"/>
      <c r="AM10" s="85">
        <f t="shared" ref="AM10:AM41" si="32">IFERROR(IF($C9=$AM$3,$N10,0),0)</f>
        <v>0</v>
      </c>
      <c r="AN10" s="85">
        <f t="shared" ref="AN10:AN41" si="33">IFERROR(IF($C9=$AM$3,$K10,0),0)</f>
        <v>0</v>
      </c>
      <c r="AO10" s="85">
        <f t="shared" ref="AO10:AO41" si="34">IFERROR(IF($C9=$AO$3,$N10,0),0)</f>
        <v>0</v>
      </c>
      <c r="AP10" s="85">
        <f t="shared" ref="AP10:AP41" si="35">IFERROR(IF($C9=$AO$3,$K10,0),0)</f>
        <v>0</v>
      </c>
      <c r="AQ10" s="85">
        <f t="shared" ref="AQ10:AQ41" si="36">IFERROR(IF($C9=$AQ$3,$N10,0),0)</f>
        <v>0</v>
      </c>
      <c r="AR10" s="85">
        <f t="shared" ref="AR10:AR41" si="37">IFERROR(IF($C9=$AQ$3,$K10,0),0)</f>
        <v>0</v>
      </c>
      <c r="AT10" s="163"/>
      <c r="AU10" s="163"/>
      <c r="AW10" s="71" t="s">
        <v>112</v>
      </c>
      <c r="AX10" s="71">
        <v>3000</v>
      </c>
      <c r="AY10" s="71">
        <v>4500</v>
      </c>
      <c r="AZ10" s="71">
        <v>4500</v>
      </c>
    </row>
    <row r="11" spans="1:62" ht="18.95" customHeight="1">
      <c r="A11" s="171">
        <v>3</v>
      </c>
      <c r="B11" s="176" t="e">
        <f>IF(VLOOKUP(A11,様式5!$A$10:$B$309,2,FALSE)="","",VLOOKUP(A11,様式5!$A$10:$B$309,2,FALSE))</f>
        <v>#N/A</v>
      </c>
      <c r="C11" s="246" t="e">
        <f>IF(VLOOKUP(A11,様式5!$A$10:$K$309,11,FALSE)="","",VLOOKUP(A11,様式5!$A$10:$K$309,11,FALSE))</f>
        <v>#N/A</v>
      </c>
      <c r="D11" s="86" t="s">
        <v>107</v>
      </c>
      <c r="E11" s="87">
        <f>COUNTIF(様式5!$Y$10:$Y$309,D11&amp;B11&amp;"1")</f>
        <v>0</v>
      </c>
      <c r="F11" s="70" t="e">
        <f t="shared" ref="F11" si="38">VLOOKUP(C11,$AW$7:$AX$10,2,FALSE)</f>
        <v>#N/A</v>
      </c>
      <c r="G11" s="118" t="e">
        <f t="shared" si="7"/>
        <v>#N/A</v>
      </c>
      <c r="H11" s="89">
        <f>COUNTIF(様式5!$Y$10:$Y$309,D11&amp;B11&amp;"2")</f>
        <v>0</v>
      </c>
      <c r="I11" s="70" t="e">
        <f t="shared" ref="I11" si="39">VLOOKUP(C11,$AW$7:$AY$10,3,FALSE)</f>
        <v>#N/A</v>
      </c>
      <c r="J11" s="118" t="e">
        <f t="shared" si="2"/>
        <v>#N/A</v>
      </c>
      <c r="K11" s="89">
        <f>IF(COUNTIF(様式5!$AA$10:$AA$309,D11&amp;"400mR"&amp;B11)&gt;=1,1,0)+IF(COUNTIF(様式5!$AB$10:$AB$309,D11&amp;"1600mR"&amp;B11)&gt;=1,1,0)</f>
        <v>0</v>
      </c>
      <c r="L11" s="70" t="e">
        <f t="shared" ref="L11" si="40">VLOOKUP(C11,$AW$7:$AZ$10,4,FALSE)</f>
        <v>#N/A</v>
      </c>
      <c r="M11" s="118" t="e">
        <f t="shared" si="3"/>
        <v>#N/A</v>
      </c>
      <c r="N11" s="89">
        <f>COUNTIF(様式5!$AC$10:$AC$309,B11&amp;D11)</f>
        <v>0</v>
      </c>
      <c r="O11" s="70">
        <v>400</v>
      </c>
      <c r="P11" s="88">
        <f t="shared" si="4"/>
        <v>0</v>
      </c>
      <c r="Q11" s="120" t="e">
        <f t="shared" si="5"/>
        <v>#N/A</v>
      </c>
      <c r="R11" s="164" t="e">
        <f>SUM(Q11,Q12)</f>
        <v>#N/A</v>
      </c>
      <c r="T11" s="79">
        <f t="shared" si="10"/>
        <v>0</v>
      </c>
      <c r="U11" s="79">
        <f t="shared" si="11"/>
        <v>0</v>
      </c>
      <c r="V11" s="79">
        <f t="shared" si="12"/>
        <v>0</v>
      </c>
      <c r="W11" s="79">
        <f t="shared" si="13"/>
        <v>0</v>
      </c>
      <c r="X11" s="79">
        <f t="shared" si="14"/>
        <v>0</v>
      </c>
      <c r="Y11" s="79">
        <f t="shared" si="15"/>
        <v>0</v>
      </c>
      <c r="Z11" s="90"/>
      <c r="AA11" s="90"/>
      <c r="AB11" s="90"/>
      <c r="AC11" s="90"/>
      <c r="AD11" s="90"/>
      <c r="AE11" s="90"/>
      <c r="AG11" s="85">
        <f t="shared" ref="AG11:AG42" si="41">IFERROR(IF($C11=$AG$3,$N11,0),0)</f>
        <v>0</v>
      </c>
      <c r="AH11" s="85">
        <f t="shared" ref="AH11:AH42" si="42">IFERROR(IF($C11=$AG$3,$K11,0),0)</f>
        <v>0</v>
      </c>
      <c r="AI11" s="85">
        <f t="shared" ref="AI11:AI42" si="43">IFERROR(IF($C11=$AI$3,$N11,0),0)</f>
        <v>0</v>
      </c>
      <c r="AJ11" s="85">
        <f t="shared" ref="AJ11:AJ42" si="44">IFERROR(IF($C11=$AI$3,$K11,0),0)</f>
        <v>0</v>
      </c>
      <c r="AK11" s="85">
        <f t="shared" ref="AK11:AK42" si="45">IFERROR(IF($C11=$AK$3,$N11,0),0)</f>
        <v>0</v>
      </c>
      <c r="AL11" s="85">
        <f t="shared" ref="AL11:AL42" si="46">IFERROR(IF($C11=$AK$3,$K11,0),0)</f>
        <v>0</v>
      </c>
      <c r="AM11" s="91"/>
      <c r="AN11" s="91"/>
      <c r="AO11" s="91"/>
      <c r="AP11" s="91"/>
      <c r="AQ11" s="91"/>
      <c r="AR11" s="91"/>
      <c r="AT11" s="163" t="str">
        <f t="shared" ref="AT11" si="47">IF(SUM(E11:E12,H11:H12)=SUM(T11:AE12),"","×")</f>
        <v/>
      </c>
      <c r="AU11" s="163" t="str">
        <f t="shared" ref="AU11" si="48">IF(SUM(K11:K12,N11:N12)=SUM(AG11:AR12),"","×")</f>
        <v/>
      </c>
    </row>
    <row r="12" spans="1:62" ht="18.95" customHeight="1">
      <c r="A12" s="171"/>
      <c r="B12" s="176"/>
      <c r="C12" s="246"/>
      <c r="D12" s="92" t="s">
        <v>108</v>
      </c>
      <c r="E12" s="93">
        <f>COUNTIF(様式5!$Y$10:$Y$309,D12&amp;B11&amp;"1")</f>
        <v>0</v>
      </c>
      <c r="F12" s="72" t="e">
        <f t="shared" ref="F12" si="49">VLOOKUP(C11,$AW$7:$AX$10,2,FALSE)</f>
        <v>#N/A</v>
      </c>
      <c r="G12" s="119" t="e">
        <f t="shared" si="7"/>
        <v>#N/A</v>
      </c>
      <c r="H12" s="95">
        <f>COUNTIF(様式5!$Y$10:$Y$309,D12&amp;B11&amp;"2")</f>
        <v>0</v>
      </c>
      <c r="I12" s="96" t="e">
        <f t="shared" ref="I12" si="50">VLOOKUP(C11,$AW$7:$AY$10,3,FALSE)</f>
        <v>#N/A</v>
      </c>
      <c r="J12" s="119" t="e">
        <f t="shared" si="2"/>
        <v>#N/A</v>
      </c>
      <c r="K12" s="95">
        <f>IF(COUNTIF(様式5!$AA$10:$AA$309,D12&amp;"400mR"&amp;B11)&gt;=1,1,0)+IF(COUNTIF(様式5!$AB$10:$AB$309,D12&amp;"1600mR"&amp;B11)&gt;=1,1,0)</f>
        <v>0</v>
      </c>
      <c r="L12" s="72" t="e">
        <f t="shared" ref="L12" si="51">VLOOKUP(C11,$AW$7:$AZ$10,4,FALSE)</f>
        <v>#N/A</v>
      </c>
      <c r="M12" s="119" t="e">
        <f t="shared" si="3"/>
        <v>#N/A</v>
      </c>
      <c r="N12" s="97">
        <f>COUNTIF(様式5!$AC$10:$AC$309,B11&amp;D12)</f>
        <v>0</v>
      </c>
      <c r="O12" s="72">
        <v>400</v>
      </c>
      <c r="P12" s="94">
        <f t="shared" si="4"/>
        <v>0</v>
      </c>
      <c r="Q12" s="121" t="e">
        <f t="shared" si="5"/>
        <v>#N/A</v>
      </c>
      <c r="R12" s="166"/>
      <c r="T12" s="90"/>
      <c r="U12" s="90"/>
      <c r="V12" s="90"/>
      <c r="W12" s="90"/>
      <c r="X12" s="79"/>
      <c r="Y12" s="79"/>
      <c r="Z12" s="79">
        <f t="shared" ref="Z12:Z43" si="52">IFERROR(IF($C11=$Z$3,E12,0),0)</f>
        <v>0</v>
      </c>
      <c r="AA12" s="79">
        <f t="shared" ref="AA12:AA43" si="53">IFERROR(IF($C11=$Z$3,H12,0),0)</f>
        <v>0</v>
      </c>
      <c r="AB12" s="79">
        <f t="shared" ref="AB12:AB43" si="54">IFERROR(IF($C11=$AB$3,E12,0),0)</f>
        <v>0</v>
      </c>
      <c r="AC12" s="79">
        <f t="shared" ref="AC12:AC43" si="55">IFERROR(IF($C11=$AB$3,H12,0),0)</f>
        <v>0</v>
      </c>
      <c r="AD12" s="79">
        <f t="shared" ref="AD12:AD43" si="56">IFERROR(IF($C11=$AD$3,E12,0),0)</f>
        <v>0</v>
      </c>
      <c r="AE12" s="79">
        <f t="shared" ref="AE12:AE43" si="57">IFERROR(IF($C11=$AD$3,H12,0),0)</f>
        <v>0</v>
      </c>
      <c r="AG12" s="91"/>
      <c r="AH12" s="91"/>
      <c r="AI12" s="91"/>
      <c r="AJ12" s="91"/>
      <c r="AK12" s="91"/>
      <c r="AL12" s="91"/>
      <c r="AM12" s="85">
        <f t="shared" ref="AM12:AM43" si="58">IFERROR(IF($C11=$AM$3,$N12,0),0)</f>
        <v>0</v>
      </c>
      <c r="AN12" s="85">
        <f t="shared" ref="AN12:AN43" si="59">IFERROR(IF($C11=$AM$3,$K12,0),0)</f>
        <v>0</v>
      </c>
      <c r="AO12" s="85">
        <f t="shared" ref="AO12:AO43" si="60">IFERROR(IF($C11=$AO$3,$N12,0),0)</f>
        <v>0</v>
      </c>
      <c r="AP12" s="85">
        <f t="shared" ref="AP12:AP43" si="61">IFERROR(IF($C11=$AO$3,$K12,0),0)</f>
        <v>0</v>
      </c>
      <c r="AQ12" s="85">
        <f t="shared" ref="AQ12:AQ43" si="62">IFERROR(IF($C11=$AQ$3,$N12,0),0)</f>
        <v>0</v>
      </c>
      <c r="AR12" s="85">
        <f t="shared" ref="AR12:AR43" si="63">IFERROR(IF($C11=$AQ$3,$K12,0),0)</f>
        <v>0</v>
      </c>
      <c r="AT12" s="163"/>
      <c r="AU12" s="163"/>
    </row>
    <row r="13" spans="1:62" ht="18.95" customHeight="1">
      <c r="A13" s="171">
        <v>4</v>
      </c>
      <c r="B13" s="176" t="e">
        <f>VLOOKUP(A13,様式5!$A$10:$B$309,2,FALSE)</f>
        <v>#N/A</v>
      </c>
      <c r="C13" s="246" t="e">
        <f>IF(VLOOKUP(A13,様式5!$A$10:$K$309,11,FALSE)="","",VLOOKUP(A13,様式5!$A$10:$K$309,11,FALSE))</f>
        <v>#N/A</v>
      </c>
      <c r="D13" s="86" t="s">
        <v>107</v>
      </c>
      <c r="E13" s="87">
        <f>COUNTIF(様式5!$Y$10:$Y$309,D13&amp;B13&amp;"1")</f>
        <v>0</v>
      </c>
      <c r="F13" s="70" t="e">
        <f t="shared" ref="F13" si="64">VLOOKUP(C13,$AW$7:$AX$10,2,FALSE)</f>
        <v>#N/A</v>
      </c>
      <c r="G13" s="118" t="e">
        <f t="shared" si="7"/>
        <v>#N/A</v>
      </c>
      <c r="H13" s="89">
        <f>COUNTIF(様式5!$Y$10:$Y$309,D13&amp;B13&amp;"2")</f>
        <v>0</v>
      </c>
      <c r="I13" s="70" t="e">
        <f t="shared" ref="I13" si="65">VLOOKUP(C13,$AW$7:$AY$10,3,FALSE)</f>
        <v>#N/A</v>
      </c>
      <c r="J13" s="118" t="e">
        <f t="shared" si="2"/>
        <v>#N/A</v>
      </c>
      <c r="K13" s="89">
        <f>IF(COUNTIF(様式5!$AA$10:$AA$309,D13&amp;"400mR"&amp;B13)&gt;=1,1,0)+IF(COUNTIF(様式5!$AB$10:$AB$309,D13&amp;"1600mR"&amp;B13)&gt;=1,1,0)</f>
        <v>0</v>
      </c>
      <c r="L13" s="70" t="e">
        <f t="shared" ref="L13" si="66">VLOOKUP(C13,$AW$7:$AZ$10,4,FALSE)</f>
        <v>#N/A</v>
      </c>
      <c r="M13" s="118" t="e">
        <f t="shared" si="3"/>
        <v>#N/A</v>
      </c>
      <c r="N13" s="89">
        <f>COUNTIF(様式5!$AC$10:$AC$309,B13&amp;D13)</f>
        <v>0</v>
      </c>
      <c r="O13" s="70">
        <v>400</v>
      </c>
      <c r="P13" s="88">
        <f t="shared" si="4"/>
        <v>0</v>
      </c>
      <c r="Q13" s="120" t="e">
        <f t="shared" si="5"/>
        <v>#N/A</v>
      </c>
      <c r="R13" s="164" t="e">
        <f>SUM(Q13,Q14)</f>
        <v>#N/A</v>
      </c>
      <c r="T13" s="79">
        <f t="shared" si="10"/>
        <v>0</v>
      </c>
      <c r="U13" s="79">
        <f t="shared" si="11"/>
        <v>0</v>
      </c>
      <c r="V13" s="79">
        <f t="shared" si="12"/>
        <v>0</v>
      </c>
      <c r="W13" s="79">
        <f t="shared" si="13"/>
        <v>0</v>
      </c>
      <c r="X13" s="79">
        <f t="shared" si="14"/>
        <v>0</v>
      </c>
      <c r="Y13" s="79">
        <f t="shared" si="15"/>
        <v>0</v>
      </c>
      <c r="Z13" s="90"/>
      <c r="AA13" s="90"/>
      <c r="AB13" s="90"/>
      <c r="AC13" s="90"/>
      <c r="AD13" s="90"/>
      <c r="AE13" s="90"/>
      <c r="AG13" s="85">
        <f t="shared" ref="AG13:AG44" si="67">IFERROR(IF($C13=$AG$3,$N13,0),0)</f>
        <v>0</v>
      </c>
      <c r="AH13" s="85">
        <f t="shared" ref="AH13:AH44" si="68">IFERROR(IF($C13=$AG$3,$K13,0),0)</f>
        <v>0</v>
      </c>
      <c r="AI13" s="85">
        <f t="shared" ref="AI13:AI44" si="69">IFERROR(IF($C13=$AI$3,$N13,0),0)</f>
        <v>0</v>
      </c>
      <c r="AJ13" s="85">
        <f t="shared" ref="AJ13:AJ44" si="70">IFERROR(IF($C13=$AI$3,$K13,0),0)</f>
        <v>0</v>
      </c>
      <c r="AK13" s="85">
        <f t="shared" ref="AK13:AK44" si="71">IFERROR(IF($C13=$AK$3,$N13,0),0)</f>
        <v>0</v>
      </c>
      <c r="AL13" s="85">
        <f t="shared" ref="AL13:AL44" si="72">IFERROR(IF($C13=$AK$3,$K13,0),0)</f>
        <v>0</v>
      </c>
      <c r="AM13" s="91"/>
      <c r="AN13" s="91"/>
      <c r="AO13" s="91"/>
      <c r="AP13" s="91"/>
      <c r="AQ13" s="91"/>
      <c r="AR13" s="91"/>
      <c r="AT13" s="163" t="str">
        <f t="shared" ref="AT13" si="73">IF(SUM(E13:E14,H13:H14)=SUM(T13:AE14),"","×")</f>
        <v/>
      </c>
      <c r="AU13" s="163" t="str">
        <f t="shared" ref="AU13" si="74">IF(SUM(K13:K14,N13:N14)=SUM(AG13:AR14),"","×")</f>
        <v/>
      </c>
      <c r="AY13" s="98"/>
      <c r="AZ13" s="98"/>
      <c r="BA13" s="98"/>
      <c r="BB13" s="98"/>
      <c r="BC13" s="98"/>
      <c r="BD13" s="98"/>
      <c r="BE13" s="98"/>
      <c r="BF13" s="98"/>
      <c r="BG13" s="98"/>
      <c r="BH13" s="98"/>
      <c r="BI13" s="98"/>
      <c r="BJ13" s="98"/>
    </row>
    <row r="14" spans="1:62" ht="18.95" customHeight="1">
      <c r="A14" s="171"/>
      <c r="B14" s="176"/>
      <c r="C14" s="246"/>
      <c r="D14" s="92" t="s">
        <v>108</v>
      </c>
      <c r="E14" s="93">
        <f>COUNTIF(様式5!$Y$10:$Y$309,D14&amp;B13&amp;"1")</f>
        <v>0</v>
      </c>
      <c r="F14" s="72" t="e">
        <f t="shared" ref="F14" si="75">VLOOKUP(C13,$AW$7:$AX$10,2,FALSE)</f>
        <v>#N/A</v>
      </c>
      <c r="G14" s="119" t="e">
        <f t="shared" si="7"/>
        <v>#N/A</v>
      </c>
      <c r="H14" s="95">
        <f>COUNTIF(様式5!$Y$10:$Y$309,D14&amp;B13&amp;"2")</f>
        <v>0</v>
      </c>
      <c r="I14" s="96" t="e">
        <f t="shared" ref="I14" si="76">VLOOKUP(C13,$AW$7:$AY$10,3,FALSE)</f>
        <v>#N/A</v>
      </c>
      <c r="J14" s="119" t="e">
        <f t="shared" si="2"/>
        <v>#N/A</v>
      </c>
      <c r="K14" s="95">
        <f>IF(COUNTIF(様式5!$AA$10:$AA$309,D14&amp;"400mR"&amp;B13)&gt;=1,1,0)+IF(COUNTIF(様式5!$AB$10:$AB$309,D14&amp;"1600mR"&amp;B13)&gt;=1,1,0)</f>
        <v>0</v>
      </c>
      <c r="L14" s="72" t="e">
        <f t="shared" ref="L14" si="77">VLOOKUP(C13,$AW$7:$AZ$10,4,FALSE)</f>
        <v>#N/A</v>
      </c>
      <c r="M14" s="119" t="e">
        <f t="shared" si="3"/>
        <v>#N/A</v>
      </c>
      <c r="N14" s="97">
        <f>COUNTIF(様式5!$AC$10:$AC$309,B13&amp;D14)</f>
        <v>0</v>
      </c>
      <c r="O14" s="72">
        <v>400</v>
      </c>
      <c r="P14" s="94">
        <f t="shared" si="4"/>
        <v>0</v>
      </c>
      <c r="Q14" s="121" t="e">
        <f t="shared" si="5"/>
        <v>#N/A</v>
      </c>
      <c r="R14" s="166"/>
      <c r="T14" s="90"/>
      <c r="U14" s="90"/>
      <c r="V14" s="90"/>
      <c r="W14" s="90"/>
      <c r="X14" s="79"/>
      <c r="Y14" s="79"/>
      <c r="Z14" s="79">
        <f t="shared" ref="Z14:Z45" si="78">IFERROR(IF($C13=$Z$3,E14,0),0)</f>
        <v>0</v>
      </c>
      <c r="AA14" s="79">
        <f t="shared" ref="AA14:AA45" si="79">IFERROR(IF($C13=$Z$3,H14,0),0)</f>
        <v>0</v>
      </c>
      <c r="AB14" s="79">
        <f t="shared" ref="AB14:AB45" si="80">IFERROR(IF($C13=$AB$3,E14,0),0)</f>
        <v>0</v>
      </c>
      <c r="AC14" s="79">
        <f t="shared" ref="AC14:AC45" si="81">IFERROR(IF($C13=$AB$3,H14,0),0)</f>
        <v>0</v>
      </c>
      <c r="AD14" s="79">
        <f t="shared" ref="AD14:AD45" si="82">IFERROR(IF($C13=$AD$3,E14,0),0)</f>
        <v>0</v>
      </c>
      <c r="AE14" s="79">
        <f t="shared" ref="AE14:AE45" si="83">IFERROR(IF($C13=$AD$3,H14,0),0)</f>
        <v>0</v>
      </c>
      <c r="AG14" s="91"/>
      <c r="AH14" s="91"/>
      <c r="AI14" s="91"/>
      <c r="AJ14" s="91"/>
      <c r="AK14" s="91"/>
      <c r="AL14" s="91"/>
      <c r="AM14" s="85">
        <f t="shared" ref="AM14:AM45" si="84">IFERROR(IF($C13=$AM$3,$N14,0),0)</f>
        <v>0</v>
      </c>
      <c r="AN14" s="85">
        <f t="shared" ref="AN14:AN45" si="85">IFERROR(IF($C13=$AM$3,$K14,0),0)</f>
        <v>0</v>
      </c>
      <c r="AO14" s="85">
        <f t="shared" ref="AO14:AO45" si="86">IFERROR(IF($C13=$AO$3,$N14,0),0)</f>
        <v>0</v>
      </c>
      <c r="AP14" s="85">
        <f t="shared" ref="AP14:AP45" si="87">IFERROR(IF($C13=$AO$3,$K14,0),0)</f>
        <v>0</v>
      </c>
      <c r="AQ14" s="85">
        <f t="shared" ref="AQ14:AQ45" si="88">IFERROR(IF($C13=$AQ$3,$N14,0),0)</f>
        <v>0</v>
      </c>
      <c r="AR14" s="85">
        <f t="shared" ref="AR14:AR45" si="89">IFERROR(IF($C13=$AQ$3,$K14,0),0)</f>
        <v>0</v>
      </c>
      <c r="AT14" s="163"/>
      <c r="AU14" s="163"/>
      <c r="AY14" s="98"/>
      <c r="AZ14" s="98"/>
      <c r="BA14" s="98"/>
      <c r="BB14" s="98"/>
      <c r="BC14" s="98"/>
      <c r="BD14" s="98"/>
      <c r="BE14" s="98"/>
      <c r="BF14" s="98"/>
      <c r="BG14" s="98"/>
      <c r="BH14" s="98"/>
      <c r="BI14" s="98"/>
      <c r="BJ14" s="98"/>
    </row>
    <row r="15" spans="1:62" ht="18.95" customHeight="1">
      <c r="A15" s="171">
        <v>5</v>
      </c>
      <c r="B15" s="176" t="e">
        <f>VLOOKUP(A15,様式5!$A$10:$B$309,2,FALSE)</f>
        <v>#N/A</v>
      </c>
      <c r="C15" s="246" t="e">
        <f>IF(VLOOKUP(A15,様式5!$A$10:$K$309,11,FALSE)="","",VLOOKUP(A15,様式5!$A$10:$K$309,11,FALSE))</f>
        <v>#N/A</v>
      </c>
      <c r="D15" s="86" t="s">
        <v>107</v>
      </c>
      <c r="E15" s="87">
        <f>COUNTIF(様式5!$Y$10:$Y$309,D15&amp;B15&amp;"1")</f>
        <v>0</v>
      </c>
      <c r="F15" s="70" t="e">
        <f t="shared" ref="F15" si="90">VLOOKUP(C15,$AW$7:$AX$10,2,FALSE)</f>
        <v>#N/A</v>
      </c>
      <c r="G15" s="118" t="e">
        <f t="shared" si="7"/>
        <v>#N/A</v>
      </c>
      <c r="H15" s="89">
        <f>COUNTIF(様式5!$Y$10:$Y$309,D15&amp;B15&amp;"2")</f>
        <v>0</v>
      </c>
      <c r="I15" s="70" t="e">
        <f t="shared" ref="I15" si="91">VLOOKUP(C15,$AW$7:$AY$10,3,FALSE)</f>
        <v>#N/A</v>
      </c>
      <c r="J15" s="118" t="e">
        <f t="shared" si="2"/>
        <v>#N/A</v>
      </c>
      <c r="K15" s="89">
        <f>IF(COUNTIF(様式5!$AA$10:$AA$309,D15&amp;"400mR"&amp;B15)&gt;=1,1,0)+IF(COUNTIF(様式5!$AB$10:$AB$309,D15&amp;"1600mR"&amp;B15)&gt;=1,1,0)</f>
        <v>0</v>
      </c>
      <c r="L15" s="70" t="e">
        <f t="shared" ref="L15" si="92">VLOOKUP(C15,$AW$7:$AZ$10,4,FALSE)</f>
        <v>#N/A</v>
      </c>
      <c r="M15" s="118" t="e">
        <f t="shared" si="3"/>
        <v>#N/A</v>
      </c>
      <c r="N15" s="89">
        <f>COUNTIF(様式5!$AC$10:$AC$309,B15&amp;D15)</f>
        <v>0</v>
      </c>
      <c r="O15" s="70">
        <v>400</v>
      </c>
      <c r="P15" s="88">
        <f t="shared" si="4"/>
        <v>0</v>
      </c>
      <c r="Q15" s="120" t="e">
        <f t="shared" si="5"/>
        <v>#N/A</v>
      </c>
      <c r="R15" s="164" t="e">
        <f>SUM(Q15,Q16)</f>
        <v>#N/A</v>
      </c>
      <c r="T15" s="79">
        <f t="shared" si="10"/>
        <v>0</v>
      </c>
      <c r="U15" s="79">
        <f t="shared" si="11"/>
        <v>0</v>
      </c>
      <c r="V15" s="79">
        <f t="shared" si="12"/>
        <v>0</v>
      </c>
      <c r="W15" s="79">
        <f t="shared" si="13"/>
        <v>0</v>
      </c>
      <c r="X15" s="79">
        <f t="shared" si="14"/>
        <v>0</v>
      </c>
      <c r="Y15" s="79">
        <f t="shared" si="15"/>
        <v>0</v>
      </c>
      <c r="Z15" s="90"/>
      <c r="AA15" s="90"/>
      <c r="AB15" s="90"/>
      <c r="AC15" s="90"/>
      <c r="AD15" s="90"/>
      <c r="AE15" s="90"/>
      <c r="AG15" s="85">
        <f t="shared" ref="AG15:AG46" si="93">IFERROR(IF($C15=$AG$3,$N15,0),0)</f>
        <v>0</v>
      </c>
      <c r="AH15" s="85">
        <f t="shared" ref="AH15:AH46" si="94">IFERROR(IF($C15=$AG$3,$K15,0),0)</f>
        <v>0</v>
      </c>
      <c r="AI15" s="85">
        <f t="shared" ref="AI15:AI46" si="95">IFERROR(IF($C15=$AI$3,$N15,0),0)</f>
        <v>0</v>
      </c>
      <c r="AJ15" s="85">
        <f t="shared" ref="AJ15:AJ46" si="96">IFERROR(IF($C15=$AI$3,$K15,0),0)</f>
        <v>0</v>
      </c>
      <c r="AK15" s="85">
        <f t="shared" ref="AK15:AK46" si="97">IFERROR(IF($C15=$AK$3,$N15,0),0)</f>
        <v>0</v>
      </c>
      <c r="AL15" s="85">
        <f t="shared" ref="AL15:AL46" si="98">IFERROR(IF($C15=$AK$3,$K15,0),0)</f>
        <v>0</v>
      </c>
      <c r="AM15" s="91"/>
      <c r="AN15" s="91"/>
      <c r="AO15" s="91"/>
      <c r="AP15" s="91"/>
      <c r="AQ15" s="91"/>
      <c r="AR15" s="91"/>
      <c r="AT15" s="163" t="str">
        <f t="shared" ref="AT15" si="99">IF(SUM(E15:E16,H15:H16)=SUM(T15:AE16),"","×")</f>
        <v/>
      </c>
      <c r="AU15" s="163" t="str">
        <f t="shared" ref="AU15" si="100">IF(SUM(K15:K16,N15:N16)=SUM(AG15:AR16),"","×")</f>
        <v/>
      </c>
    </row>
    <row r="16" spans="1:62" ht="18.95" customHeight="1">
      <c r="A16" s="171"/>
      <c r="B16" s="176"/>
      <c r="C16" s="246"/>
      <c r="D16" s="92" t="s">
        <v>108</v>
      </c>
      <c r="E16" s="93">
        <f>COUNTIF(様式5!$Y$10:$Y$309,D16&amp;B15&amp;"1")</f>
        <v>0</v>
      </c>
      <c r="F16" s="72" t="e">
        <f t="shared" ref="F16" si="101">VLOOKUP(C15,$AW$7:$AX$10,2,FALSE)</f>
        <v>#N/A</v>
      </c>
      <c r="G16" s="119" t="e">
        <f t="shared" si="7"/>
        <v>#N/A</v>
      </c>
      <c r="H16" s="95">
        <f>COUNTIF(様式5!$Y$10:$Y$309,D16&amp;B15&amp;"2")</f>
        <v>0</v>
      </c>
      <c r="I16" s="96" t="e">
        <f t="shared" ref="I16" si="102">VLOOKUP(C15,$AW$7:$AY$10,3,FALSE)</f>
        <v>#N/A</v>
      </c>
      <c r="J16" s="119" t="e">
        <f t="shared" si="2"/>
        <v>#N/A</v>
      </c>
      <c r="K16" s="95">
        <f>IF(COUNTIF(様式5!$AA$10:$AA$309,D16&amp;"400mR"&amp;B15)&gt;=1,1,0)+IF(COUNTIF(様式5!$AB$10:$AB$309,D16&amp;"1600mR"&amp;B15)&gt;=1,1,0)</f>
        <v>0</v>
      </c>
      <c r="L16" s="72" t="e">
        <f t="shared" ref="L16" si="103">VLOOKUP(C15,$AW$7:$AZ$10,4,FALSE)</f>
        <v>#N/A</v>
      </c>
      <c r="M16" s="119" t="e">
        <f t="shared" si="3"/>
        <v>#N/A</v>
      </c>
      <c r="N16" s="97">
        <f>COUNTIF(様式5!$AC$10:$AC$309,B15&amp;D16)</f>
        <v>0</v>
      </c>
      <c r="O16" s="72">
        <v>400</v>
      </c>
      <c r="P16" s="94">
        <f t="shared" si="4"/>
        <v>0</v>
      </c>
      <c r="Q16" s="121" t="e">
        <f t="shared" si="5"/>
        <v>#N/A</v>
      </c>
      <c r="R16" s="166"/>
      <c r="T16" s="90"/>
      <c r="U16" s="90"/>
      <c r="V16" s="90"/>
      <c r="W16" s="90"/>
      <c r="X16" s="79"/>
      <c r="Y16" s="79"/>
      <c r="Z16" s="79">
        <f t="shared" ref="Z16:Z47" si="104">IFERROR(IF($C15=$Z$3,E16,0),0)</f>
        <v>0</v>
      </c>
      <c r="AA16" s="79">
        <f t="shared" ref="AA16:AA47" si="105">IFERROR(IF($C15=$Z$3,H16,0),0)</f>
        <v>0</v>
      </c>
      <c r="AB16" s="79">
        <f t="shared" ref="AB16:AB47" si="106">IFERROR(IF($C15=$AB$3,E16,0),0)</f>
        <v>0</v>
      </c>
      <c r="AC16" s="79">
        <f t="shared" ref="AC16:AC47" si="107">IFERROR(IF($C15=$AB$3,H16,0),0)</f>
        <v>0</v>
      </c>
      <c r="AD16" s="79">
        <f t="shared" ref="AD16:AD47" si="108">IFERROR(IF($C15=$AD$3,E16,0),0)</f>
        <v>0</v>
      </c>
      <c r="AE16" s="79">
        <f t="shared" ref="AE16:AE47" si="109">IFERROR(IF($C15=$AD$3,H16,0),0)</f>
        <v>0</v>
      </c>
      <c r="AG16" s="91"/>
      <c r="AH16" s="91"/>
      <c r="AI16" s="91"/>
      <c r="AJ16" s="91"/>
      <c r="AK16" s="91"/>
      <c r="AL16" s="91"/>
      <c r="AM16" s="85">
        <f t="shared" ref="AM16:AM47" si="110">IFERROR(IF($C15=$AM$3,$N16,0),0)</f>
        <v>0</v>
      </c>
      <c r="AN16" s="85">
        <f t="shared" ref="AN16:AN47" si="111">IFERROR(IF($C15=$AM$3,$K16,0),0)</f>
        <v>0</v>
      </c>
      <c r="AO16" s="85">
        <f t="shared" ref="AO16:AO47" si="112">IFERROR(IF($C15=$AO$3,$N16,0),0)</f>
        <v>0</v>
      </c>
      <c r="AP16" s="85">
        <f t="shared" ref="AP16:AP47" si="113">IFERROR(IF($C15=$AO$3,$K16,0),0)</f>
        <v>0</v>
      </c>
      <c r="AQ16" s="85">
        <f t="shared" ref="AQ16:AQ47" si="114">IFERROR(IF($C15=$AQ$3,$N16,0),0)</f>
        <v>0</v>
      </c>
      <c r="AR16" s="85">
        <f t="shared" ref="AR16:AR47" si="115">IFERROR(IF($C15=$AQ$3,$K16,0),0)</f>
        <v>0</v>
      </c>
      <c r="AT16" s="163"/>
      <c r="AU16" s="163"/>
    </row>
    <row r="17" spans="1:47" ht="18.95" customHeight="1">
      <c r="A17" s="171">
        <v>6</v>
      </c>
      <c r="B17" s="176" t="e">
        <f>VLOOKUP(A17,様式5!$A$10:$B$309,2,FALSE)</f>
        <v>#N/A</v>
      </c>
      <c r="C17" s="246" t="e">
        <f>IF(VLOOKUP(A17,様式5!$A$10:$K$309,11,FALSE)="","",VLOOKUP(A17,様式5!$A$10:$K$309,11,FALSE))</f>
        <v>#N/A</v>
      </c>
      <c r="D17" s="86" t="s">
        <v>107</v>
      </c>
      <c r="E17" s="87">
        <f>COUNTIF(様式5!$Y$10:$Y$309,D17&amp;B17&amp;"1")</f>
        <v>0</v>
      </c>
      <c r="F17" s="70" t="e">
        <f t="shared" ref="F17" si="116">VLOOKUP(C17,$AW$7:$AX$10,2,FALSE)</f>
        <v>#N/A</v>
      </c>
      <c r="G17" s="118" t="e">
        <f t="shared" si="7"/>
        <v>#N/A</v>
      </c>
      <c r="H17" s="89">
        <f>COUNTIF(様式5!$Y$10:$Y$309,D17&amp;B17&amp;"2")</f>
        <v>0</v>
      </c>
      <c r="I17" s="70" t="e">
        <f t="shared" ref="I17" si="117">VLOOKUP(C17,$AW$7:$AY$10,3,FALSE)</f>
        <v>#N/A</v>
      </c>
      <c r="J17" s="118" t="e">
        <f t="shared" si="2"/>
        <v>#N/A</v>
      </c>
      <c r="K17" s="89">
        <f>IF(COUNTIF(様式5!$AA$10:$AA$309,D17&amp;"400mR"&amp;B17)&gt;=1,1,0)+IF(COUNTIF(様式5!$AB$10:$AB$309,D17&amp;"1600mR"&amp;B17)&gt;=1,1,0)</f>
        <v>0</v>
      </c>
      <c r="L17" s="70" t="e">
        <f t="shared" ref="L17" si="118">VLOOKUP(C17,$AW$7:$AZ$10,4,FALSE)</f>
        <v>#N/A</v>
      </c>
      <c r="M17" s="118" t="e">
        <f t="shared" si="3"/>
        <v>#N/A</v>
      </c>
      <c r="N17" s="89">
        <f>COUNTIF(様式5!$AC$10:$AC$309,B17&amp;D17)</f>
        <v>0</v>
      </c>
      <c r="O17" s="70">
        <v>400</v>
      </c>
      <c r="P17" s="88">
        <f t="shared" si="4"/>
        <v>0</v>
      </c>
      <c r="Q17" s="120" t="e">
        <f t="shared" si="5"/>
        <v>#N/A</v>
      </c>
      <c r="R17" s="164" t="e">
        <f>SUM(Q17,Q18)</f>
        <v>#N/A</v>
      </c>
      <c r="T17" s="79">
        <f t="shared" si="10"/>
        <v>0</v>
      </c>
      <c r="U17" s="79">
        <f t="shared" si="11"/>
        <v>0</v>
      </c>
      <c r="V17" s="79">
        <f t="shared" si="12"/>
        <v>0</v>
      </c>
      <c r="W17" s="79">
        <f t="shared" si="13"/>
        <v>0</v>
      </c>
      <c r="X17" s="79">
        <f t="shared" si="14"/>
        <v>0</v>
      </c>
      <c r="Y17" s="79">
        <f t="shared" si="15"/>
        <v>0</v>
      </c>
      <c r="Z17" s="90"/>
      <c r="AA17" s="90"/>
      <c r="AB17" s="90"/>
      <c r="AC17" s="90"/>
      <c r="AD17" s="90"/>
      <c r="AE17" s="90"/>
      <c r="AG17" s="85">
        <f t="shared" ref="AG17:AG48" si="119">IFERROR(IF($C17=$AG$3,$N17,0),0)</f>
        <v>0</v>
      </c>
      <c r="AH17" s="85">
        <f t="shared" ref="AH17:AH48" si="120">IFERROR(IF($C17=$AG$3,$K17,0),0)</f>
        <v>0</v>
      </c>
      <c r="AI17" s="85">
        <f t="shared" ref="AI17:AI48" si="121">IFERROR(IF($C17=$AI$3,$N17,0),0)</f>
        <v>0</v>
      </c>
      <c r="AJ17" s="85">
        <f t="shared" ref="AJ17:AJ48" si="122">IFERROR(IF($C17=$AI$3,$K17,0),0)</f>
        <v>0</v>
      </c>
      <c r="AK17" s="85">
        <f t="shared" ref="AK17:AK48" si="123">IFERROR(IF($C17=$AK$3,$N17,0),0)</f>
        <v>0</v>
      </c>
      <c r="AL17" s="85">
        <f t="shared" ref="AL17:AL48" si="124">IFERROR(IF($C17=$AK$3,$K17,0),0)</f>
        <v>0</v>
      </c>
      <c r="AM17" s="91"/>
      <c r="AN17" s="91"/>
      <c r="AO17" s="91"/>
      <c r="AP17" s="91"/>
      <c r="AQ17" s="91"/>
      <c r="AR17" s="91"/>
      <c r="AT17" s="163" t="str">
        <f t="shared" ref="AT17" si="125">IF(SUM(E17:E18,H17:H18)=SUM(T17:AE18),"","×")</f>
        <v/>
      </c>
      <c r="AU17" s="163" t="str">
        <f t="shared" ref="AU17" si="126">IF(SUM(K17:K18,N17:N18)=SUM(AG17:AR18),"","×")</f>
        <v/>
      </c>
    </row>
    <row r="18" spans="1:47" ht="18.95" customHeight="1">
      <c r="A18" s="171"/>
      <c r="B18" s="176"/>
      <c r="C18" s="246"/>
      <c r="D18" s="92" t="s">
        <v>108</v>
      </c>
      <c r="E18" s="93">
        <f>COUNTIF(様式5!$Y$10:$Y$309,D18&amp;B17&amp;"1")</f>
        <v>0</v>
      </c>
      <c r="F18" s="72" t="e">
        <f t="shared" ref="F18" si="127">VLOOKUP(C17,$AW$7:$AX$10,2,FALSE)</f>
        <v>#N/A</v>
      </c>
      <c r="G18" s="119" t="e">
        <f t="shared" si="7"/>
        <v>#N/A</v>
      </c>
      <c r="H18" s="95">
        <f>COUNTIF(様式5!$Y$10:$Y$309,D18&amp;B17&amp;"2")</f>
        <v>0</v>
      </c>
      <c r="I18" s="96" t="e">
        <f t="shared" ref="I18" si="128">VLOOKUP(C17,$AW$7:$AY$10,3,FALSE)</f>
        <v>#N/A</v>
      </c>
      <c r="J18" s="119" t="e">
        <f t="shared" si="2"/>
        <v>#N/A</v>
      </c>
      <c r="K18" s="95">
        <f>IF(COUNTIF(様式5!$AA$10:$AA$309,D18&amp;"400mR"&amp;B17)&gt;=1,1,0)+IF(COUNTIF(様式5!$AB$10:$AB$309,D18&amp;"1600mR"&amp;B17)&gt;=1,1,0)</f>
        <v>0</v>
      </c>
      <c r="L18" s="72" t="e">
        <f t="shared" ref="L18" si="129">VLOOKUP(C17,$AW$7:$AZ$10,4,FALSE)</f>
        <v>#N/A</v>
      </c>
      <c r="M18" s="119" t="e">
        <f t="shared" si="3"/>
        <v>#N/A</v>
      </c>
      <c r="N18" s="97">
        <f>COUNTIF(様式5!$AC$10:$AC$309,B17&amp;D18)</f>
        <v>0</v>
      </c>
      <c r="O18" s="72">
        <v>400</v>
      </c>
      <c r="P18" s="94">
        <f t="shared" si="4"/>
        <v>0</v>
      </c>
      <c r="Q18" s="121" t="e">
        <f t="shared" si="5"/>
        <v>#N/A</v>
      </c>
      <c r="R18" s="166"/>
      <c r="T18" s="90"/>
      <c r="U18" s="90"/>
      <c r="V18" s="90"/>
      <c r="W18" s="90"/>
      <c r="X18" s="79"/>
      <c r="Y18" s="79"/>
      <c r="Z18" s="79">
        <f t="shared" ref="Z18:Z49" si="130">IFERROR(IF($C17=$Z$3,E18,0),0)</f>
        <v>0</v>
      </c>
      <c r="AA18" s="79">
        <f t="shared" ref="AA18:AA49" si="131">IFERROR(IF($C17=$Z$3,H18,0),0)</f>
        <v>0</v>
      </c>
      <c r="AB18" s="79">
        <f t="shared" ref="AB18:AB49" si="132">IFERROR(IF($C17=$AB$3,E18,0),0)</f>
        <v>0</v>
      </c>
      <c r="AC18" s="79">
        <f t="shared" ref="AC18:AC49" si="133">IFERROR(IF($C17=$AB$3,H18,0),0)</f>
        <v>0</v>
      </c>
      <c r="AD18" s="79">
        <f t="shared" ref="AD18:AD49" si="134">IFERROR(IF($C17=$AD$3,E18,0),0)</f>
        <v>0</v>
      </c>
      <c r="AE18" s="79">
        <f t="shared" ref="AE18:AE49" si="135">IFERROR(IF($C17=$AD$3,H18,0),0)</f>
        <v>0</v>
      </c>
      <c r="AG18" s="91"/>
      <c r="AH18" s="91"/>
      <c r="AI18" s="91"/>
      <c r="AJ18" s="91"/>
      <c r="AK18" s="91"/>
      <c r="AL18" s="91"/>
      <c r="AM18" s="85">
        <f t="shared" ref="AM18:AM49" si="136">IFERROR(IF($C17=$AM$3,$N18,0),0)</f>
        <v>0</v>
      </c>
      <c r="AN18" s="85">
        <f t="shared" ref="AN18:AN49" si="137">IFERROR(IF($C17=$AM$3,$K18,0),0)</f>
        <v>0</v>
      </c>
      <c r="AO18" s="85">
        <f t="shared" ref="AO18:AO49" si="138">IFERROR(IF($C17=$AO$3,$N18,0),0)</f>
        <v>0</v>
      </c>
      <c r="AP18" s="85">
        <f t="shared" ref="AP18:AP49" si="139">IFERROR(IF($C17=$AO$3,$K18,0),0)</f>
        <v>0</v>
      </c>
      <c r="AQ18" s="85">
        <f t="shared" ref="AQ18:AQ49" si="140">IFERROR(IF($C17=$AQ$3,$N18,0),0)</f>
        <v>0</v>
      </c>
      <c r="AR18" s="85">
        <f t="shared" ref="AR18:AR49" si="141">IFERROR(IF($C17=$AQ$3,$K18,0),0)</f>
        <v>0</v>
      </c>
      <c r="AT18" s="163"/>
      <c r="AU18" s="163"/>
    </row>
    <row r="19" spans="1:47" ht="18.95" customHeight="1">
      <c r="A19" s="171">
        <v>7</v>
      </c>
      <c r="B19" s="176" t="e">
        <f>VLOOKUP(A19,様式5!$A$10:$B$309,2,FALSE)</f>
        <v>#N/A</v>
      </c>
      <c r="C19" s="246" t="e">
        <f>IF(VLOOKUP(A19,様式5!$A$10:$K$309,11,FALSE)="","",VLOOKUP(A19,様式5!$A$10:$K$309,11,FALSE))</f>
        <v>#N/A</v>
      </c>
      <c r="D19" s="86" t="s">
        <v>107</v>
      </c>
      <c r="E19" s="87">
        <f>COUNTIF(様式5!$Y$10:$Y$309,D19&amp;B19&amp;"1")</f>
        <v>0</v>
      </c>
      <c r="F19" s="70" t="e">
        <f t="shared" ref="F19" si="142">VLOOKUP(C19,$AW$7:$AX$10,2,FALSE)</f>
        <v>#N/A</v>
      </c>
      <c r="G19" s="118" t="e">
        <f t="shared" si="7"/>
        <v>#N/A</v>
      </c>
      <c r="H19" s="89">
        <f>COUNTIF(様式5!$Y$10:$Y$309,D19&amp;B19&amp;"2")</f>
        <v>0</v>
      </c>
      <c r="I19" s="70" t="e">
        <f t="shared" ref="I19" si="143">VLOOKUP(C19,$AW$7:$AY$10,3,FALSE)</f>
        <v>#N/A</v>
      </c>
      <c r="J19" s="118" t="e">
        <f t="shared" si="2"/>
        <v>#N/A</v>
      </c>
      <c r="K19" s="89">
        <f>IF(COUNTIF(様式5!$AA$10:$AA$309,D19&amp;"400mR"&amp;B19)&gt;=1,1,0)+IF(COUNTIF(様式5!$AB$10:$AB$309,D19&amp;"1600mR"&amp;B19)&gt;=1,1,0)</f>
        <v>0</v>
      </c>
      <c r="L19" s="70" t="e">
        <f t="shared" ref="L19" si="144">VLOOKUP(C19,$AW$7:$AZ$10,4,FALSE)</f>
        <v>#N/A</v>
      </c>
      <c r="M19" s="118" t="e">
        <f t="shared" si="3"/>
        <v>#N/A</v>
      </c>
      <c r="N19" s="89">
        <f>COUNTIF(様式5!$AC$10:$AC$309,B19&amp;D19)</f>
        <v>0</v>
      </c>
      <c r="O19" s="70">
        <v>400</v>
      </c>
      <c r="P19" s="88">
        <f t="shared" si="4"/>
        <v>0</v>
      </c>
      <c r="Q19" s="120" t="e">
        <f t="shared" si="5"/>
        <v>#N/A</v>
      </c>
      <c r="R19" s="164" t="e">
        <f>SUM(Q19,Q20)</f>
        <v>#N/A</v>
      </c>
      <c r="T19" s="79">
        <f t="shared" si="10"/>
        <v>0</v>
      </c>
      <c r="U19" s="79">
        <f t="shared" si="11"/>
        <v>0</v>
      </c>
      <c r="V19" s="79">
        <f t="shared" si="12"/>
        <v>0</v>
      </c>
      <c r="W19" s="79">
        <f t="shared" si="13"/>
        <v>0</v>
      </c>
      <c r="X19" s="79">
        <f t="shared" si="14"/>
        <v>0</v>
      </c>
      <c r="Y19" s="79">
        <f t="shared" si="15"/>
        <v>0</v>
      </c>
      <c r="Z19" s="90"/>
      <c r="AA19" s="90"/>
      <c r="AB19" s="90"/>
      <c r="AC19" s="90"/>
      <c r="AD19" s="90"/>
      <c r="AE19" s="90"/>
      <c r="AG19" s="85">
        <f t="shared" ref="AG19:AG50" si="145">IFERROR(IF($C19=$AG$3,$N19,0),0)</f>
        <v>0</v>
      </c>
      <c r="AH19" s="85">
        <f t="shared" ref="AH19:AH50" si="146">IFERROR(IF($C19=$AG$3,$K19,0),0)</f>
        <v>0</v>
      </c>
      <c r="AI19" s="85">
        <f t="shared" ref="AI19:AI50" si="147">IFERROR(IF($C19=$AI$3,$N19,0),0)</f>
        <v>0</v>
      </c>
      <c r="AJ19" s="85">
        <f t="shared" ref="AJ19:AJ50" si="148">IFERROR(IF($C19=$AI$3,$K19,0),0)</f>
        <v>0</v>
      </c>
      <c r="AK19" s="85">
        <f t="shared" ref="AK19:AK50" si="149">IFERROR(IF($C19=$AK$3,$N19,0),0)</f>
        <v>0</v>
      </c>
      <c r="AL19" s="85">
        <f t="shared" ref="AL19:AL50" si="150">IFERROR(IF($C19=$AK$3,$K19,0),0)</f>
        <v>0</v>
      </c>
      <c r="AM19" s="91"/>
      <c r="AN19" s="91"/>
      <c r="AO19" s="91"/>
      <c r="AP19" s="91"/>
      <c r="AQ19" s="91"/>
      <c r="AR19" s="91"/>
      <c r="AT19" s="163" t="str">
        <f t="shared" ref="AT19" si="151">IF(SUM(E19:E20,H19:H20)=SUM(T19:AE20),"","×")</f>
        <v/>
      </c>
      <c r="AU19" s="163" t="str">
        <f t="shared" ref="AU19" si="152">IF(SUM(K19:K20,N19:N20)=SUM(AG19:AR20),"","×")</f>
        <v/>
      </c>
    </row>
    <row r="20" spans="1:47" ht="18.95" customHeight="1">
      <c r="A20" s="171"/>
      <c r="B20" s="176"/>
      <c r="C20" s="246"/>
      <c r="D20" s="92" t="s">
        <v>108</v>
      </c>
      <c r="E20" s="93">
        <f>COUNTIF(様式5!$Y$10:$Y$309,D20&amp;B19&amp;"1")</f>
        <v>0</v>
      </c>
      <c r="F20" s="72" t="e">
        <f t="shared" ref="F20" si="153">VLOOKUP(C19,$AW$7:$AX$10,2,FALSE)</f>
        <v>#N/A</v>
      </c>
      <c r="G20" s="119" t="e">
        <f t="shared" si="7"/>
        <v>#N/A</v>
      </c>
      <c r="H20" s="95">
        <f>COUNTIF(様式5!$Y$10:$Y$309,D20&amp;B19&amp;"2")</f>
        <v>0</v>
      </c>
      <c r="I20" s="96" t="e">
        <f t="shared" ref="I20" si="154">VLOOKUP(C19,$AW$7:$AY$10,3,FALSE)</f>
        <v>#N/A</v>
      </c>
      <c r="J20" s="119" t="e">
        <f t="shared" si="2"/>
        <v>#N/A</v>
      </c>
      <c r="K20" s="95">
        <f>IF(COUNTIF(様式5!$AA$10:$AA$309,D20&amp;"400mR"&amp;B19)&gt;=1,1,0)+IF(COUNTIF(様式5!$AB$10:$AB$309,D20&amp;"1600mR"&amp;B19)&gt;=1,1,0)</f>
        <v>0</v>
      </c>
      <c r="L20" s="72" t="e">
        <f t="shared" ref="L20" si="155">VLOOKUP(C19,$AW$7:$AZ$10,4,FALSE)</f>
        <v>#N/A</v>
      </c>
      <c r="M20" s="119" t="e">
        <f t="shared" si="3"/>
        <v>#N/A</v>
      </c>
      <c r="N20" s="97">
        <f>COUNTIF(様式5!$AC$10:$AC$309,B19&amp;D20)</f>
        <v>0</v>
      </c>
      <c r="O20" s="72">
        <v>400</v>
      </c>
      <c r="P20" s="94">
        <f t="shared" si="4"/>
        <v>0</v>
      </c>
      <c r="Q20" s="121" t="e">
        <f t="shared" si="5"/>
        <v>#N/A</v>
      </c>
      <c r="R20" s="166"/>
      <c r="T20" s="90"/>
      <c r="U20" s="90"/>
      <c r="V20" s="90"/>
      <c r="W20" s="90"/>
      <c r="X20" s="79"/>
      <c r="Y20" s="79"/>
      <c r="Z20" s="79">
        <f t="shared" ref="Z20:Z51" si="156">IFERROR(IF($C19=$Z$3,E20,0),0)</f>
        <v>0</v>
      </c>
      <c r="AA20" s="79">
        <f t="shared" ref="AA20:AA51" si="157">IFERROR(IF($C19=$Z$3,H20,0),0)</f>
        <v>0</v>
      </c>
      <c r="AB20" s="79">
        <f t="shared" ref="AB20:AB51" si="158">IFERROR(IF($C19=$AB$3,E20,0),0)</f>
        <v>0</v>
      </c>
      <c r="AC20" s="79">
        <f t="shared" ref="AC20:AC51" si="159">IFERROR(IF($C19=$AB$3,H20,0),0)</f>
        <v>0</v>
      </c>
      <c r="AD20" s="79">
        <f t="shared" ref="AD20:AD51" si="160">IFERROR(IF($C19=$AD$3,E20,0),0)</f>
        <v>0</v>
      </c>
      <c r="AE20" s="79">
        <f t="shared" ref="AE20:AE51" si="161">IFERROR(IF($C19=$AD$3,H20,0),0)</f>
        <v>0</v>
      </c>
      <c r="AG20" s="91"/>
      <c r="AH20" s="91"/>
      <c r="AI20" s="91"/>
      <c r="AJ20" s="91"/>
      <c r="AK20" s="91"/>
      <c r="AL20" s="91"/>
      <c r="AM20" s="85">
        <f t="shared" ref="AM20:AM51" si="162">IFERROR(IF($C19=$AM$3,$N20,0),0)</f>
        <v>0</v>
      </c>
      <c r="AN20" s="85">
        <f t="shared" ref="AN20:AN51" si="163">IFERROR(IF($C19=$AM$3,$K20,0),0)</f>
        <v>0</v>
      </c>
      <c r="AO20" s="85">
        <f t="shared" ref="AO20:AO51" si="164">IFERROR(IF($C19=$AO$3,$N20,0),0)</f>
        <v>0</v>
      </c>
      <c r="AP20" s="85">
        <f t="shared" ref="AP20:AP51" si="165">IFERROR(IF($C19=$AO$3,$K20,0),0)</f>
        <v>0</v>
      </c>
      <c r="AQ20" s="85">
        <f t="shared" ref="AQ20:AQ51" si="166">IFERROR(IF($C19=$AQ$3,$N20,0),0)</f>
        <v>0</v>
      </c>
      <c r="AR20" s="85">
        <f t="shared" ref="AR20:AR51" si="167">IFERROR(IF($C19=$AQ$3,$K20,0),0)</f>
        <v>0</v>
      </c>
      <c r="AT20" s="163"/>
      <c r="AU20" s="163"/>
    </row>
    <row r="21" spans="1:47" ht="18.95" customHeight="1">
      <c r="A21" s="171">
        <v>8</v>
      </c>
      <c r="B21" s="176" t="e">
        <f>VLOOKUP(A21,様式5!$A$10:$B$309,2,FALSE)</f>
        <v>#N/A</v>
      </c>
      <c r="C21" s="246" t="e">
        <f>IF(VLOOKUP(A21,様式5!$A$10:$K$309,11,FALSE)="","",VLOOKUP(A21,様式5!$A$10:$K$309,11,FALSE))</f>
        <v>#N/A</v>
      </c>
      <c r="D21" s="86" t="s">
        <v>107</v>
      </c>
      <c r="E21" s="87">
        <f>COUNTIF(様式5!$Y$10:$Y$309,D21&amp;B21&amp;"1")</f>
        <v>0</v>
      </c>
      <c r="F21" s="70" t="e">
        <f t="shared" ref="F21" si="168">VLOOKUP(C21,$AW$7:$AX$10,2,FALSE)</f>
        <v>#N/A</v>
      </c>
      <c r="G21" s="118" t="e">
        <f t="shared" si="7"/>
        <v>#N/A</v>
      </c>
      <c r="H21" s="89">
        <f>COUNTIF(様式5!$Y$10:$Y$309,D21&amp;B21&amp;"2")</f>
        <v>0</v>
      </c>
      <c r="I21" s="70" t="e">
        <f t="shared" ref="I21" si="169">VLOOKUP(C21,$AW$7:$AY$10,3,FALSE)</f>
        <v>#N/A</v>
      </c>
      <c r="J21" s="118" t="e">
        <f t="shared" si="2"/>
        <v>#N/A</v>
      </c>
      <c r="K21" s="89">
        <f>IF(COUNTIF(様式5!$AA$10:$AA$309,D21&amp;"400mR"&amp;B21)&gt;=1,1,0)+IF(COUNTIF(様式5!$AB$10:$AB$309,D21&amp;"1600mR"&amp;B21)&gt;=1,1,0)</f>
        <v>0</v>
      </c>
      <c r="L21" s="70" t="e">
        <f t="shared" ref="L21" si="170">VLOOKUP(C21,$AW$7:$AZ$10,4,FALSE)</f>
        <v>#N/A</v>
      </c>
      <c r="M21" s="118" t="e">
        <f t="shared" si="3"/>
        <v>#N/A</v>
      </c>
      <c r="N21" s="89">
        <f>COUNTIF(様式5!$AC$10:$AC$309,B21&amp;D21)</f>
        <v>0</v>
      </c>
      <c r="O21" s="70">
        <v>400</v>
      </c>
      <c r="P21" s="88">
        <f t="shared" si="4"/>
        <v>0</v>
      </c>
      <c r="Q21" s="120" t="e">
        <f t="shared" si="5"/>
        <v>#N/A</v>
      </c>
      <c r="R21" s="164" t="e">
        <f>SUM(Q21,Q22)</f>
        <v>#N/A</v>
      </c>
      <c r="T21" s="79">
        <f t="shared" si="10"/>
        <v>0</v>
      </c>
      <c r="U21" s="79">
        <f t="shared" si="11"/>
        <v>0</v>
      </c>
      <c r="V21" s="79">
        <f t="shared" si="12"/>
        <v>0</v>
      </c>
      <c r="W21" s="79">
        <f t="shared" si="13"/>
        <v>0</v>
      </c>
      <c r="X21" s="79">
        <f t="shared" si="14"/>
        <v>0</v>
      </c>
      <c r="Y21" s="79">
        <f t="shared" si="15"/>
        <v>0</v>
      </c>
      <c r="Z21" s="90"/>
      <c r="AA21" s="90"/>
      <c r="AB21" s="90"/>
      <c r="AC21" s="90"/>
      <c r="AD21" s="90"/>
      <c r="AE21" s="90"/>
      <c r="AG21" s="85">
        <f t="shared" ref="AG21:AG52" si="171">IFERROR(IF($C21=$AG$3,$N21,0),0)</f>
        <v>0</v>
      </c>
      <c r="AH21" s="85">
        <f t="shared" ref="AH21:AH52" si="172">IFERROR(IF($C21=$AG$3,$K21,0),0)</f>
        <v>0</v>
      </c>
      <c r="AI21" s="85">
        <f t="shared" ref="AI21:AI52" si="173">IFERROR(IF($C21=$AI$3,$N21,0),0)</f>
        <v>0</v>
      </c>
      <c r="AJ21" s="85">
        <f t="shared" ref="AJ21:AJ52" si="174">IFERROR(IF($C21=$AI$3,$K21,0),0)</f>
        <v>0</v>
      </c>
      <c r="AK21" s="85">
        <f t="shared" ref="AK21:AK52" si="175">IFERROR(IF($C21=$AK$3,$N21,0),0)</f>
        <v>0</v>
      </c>
      <c r="AL21" s="85">
        <f t="shared" ref="AL21:AL52" si="176">IFERROR(IF($C21=$AK$3,$K21,0),0)</f>
        <v>0</v>
      </c>
      <c r="AM21" s="91"/>
      <c r="AN21" s="91"/>
      <c r="AO21" s="91"/>
      <c r="AP21" s="91"/>
      <c r="AQ21" s="91"/>
      <c r="AR21" s="91"/>
      <c r="AT21" s="163" t="str">
        <f t="shared" ref="AT21" si="177">IF(SUM(E21:E22,H21:H22)=SUM(T21:AE22),"","×")</f>
        <v/>
      </c>
      <c r="AU21" s="163" t="str">
        <f t="shared" ref="AU21" si="178">IF(SUM(K21:K22,N21:N22)=SUM(AG21:AR22),"","×")</f>
        <v/>
      </c>
    </row>
    <row r="22" spans="1:47" ht="18.95" customHeight="1">
      <c r="A22" s="171"/>
      <c r="B22" s="176"/>
      <c r="C22" s="246"/>
      <c r="D22" s="92" t="s">
        <v>108</v>
      </c>
      <c r="E22" s="93">
        <f>COUNTIF(様式5!$Y$10:$Y$309,D22&amp;B21&amp;"1")</f>
        <v>0</v>
      </c>
      <c r="F22" s="72" t="e">
        <f t="shared" ref="F22" si="179">VLOOKUP(C21,$AW$7:$AX$10,2,FALSE)</f>
        <v>#N/A</v>
      </c>
      <c r="G22" s="119" t="e">
        <f t="shared" si="7"/>
        <v>#N/A</v>
      </c>
      <c r="H22" s="95">
        <f>COUNTIF(様式5!$Y$10:$Y$309,D22&amp;B21&amp;"2")</f>
        <v>0</v>
      </c>
      <c r="I22" s="96" t="e">
        <f t="shared" ref="I22" si="180">VLOOKUP(C21,$AW$7:$AY$10,3,FALSE)</f>
        <v>#N/A</v>
      </c>
      <c r="J22" s="119" t="e">
        <f t="shared" si="2"/>
        <v>#N/A</v>
      </c>
      <c r="K22" s="95">
        <f>IF(COUNTIF(様式5!$AA$10:$AA$309,D22&amp;"400mR"&amp;B21)&gt;=1,1,0)+IF(COUNTIF(様式5!$AB$10:$AB$309,D22&amp;"1600mR"&amp;B21)&gt;=1,1,0)</f>
        <v>0</v>
      </c>
      <c r="L22" s="72" t="e">
        <f t="shared" ref="L22" si="181">VLOOKUP(C21,$AW$7:$AZ$10,4,FALSE)</f>
        <v>#N/A</v>
      </c>
      <c r="M22" s="119" t="e">
        <f t="shared" si="3"/>
        <v>#N/A</v>
      </c>
      <c r="N22" s="97">
        <f>COUNTIF(様式5!$AC$10:$AC$309,B21&amp;D22)</f>
        <v>0</v>
      </c>
      <c r="O22" s="72">
        <v>400</v>
      </c>
      <c r="P22" s="94">
        <f t="shared" si="4"/>
        <v>0</v>
      </c>
      <c r="Q22" s="121" t="e">
        <f t="shared" si="5"/>
        <v>#N/A</v>
      </c>
      <c r="R22" s="166"/>
      <c r="T22" s="90"/>
      <c r="U22" s="90"/>
      <c r="V22" s="90"/>
      <c r="W22" s="90"/>
      <c r="X22" s="79"/>
      <c r="Y22" s="79"/>
      <c r="Z22" s="79">
        <f t="shared" ref="Z22:Z53" si="182">IFERROR(IF($C21=$Z$3,E22,0),0)</f>
        <v>0</v>
      </c>
      <c r="AA22" s="79">
        <f t="shared" ref="AA22:AA53" si="183">IFERROR(IF($C21=$Z$3,H22,0),0)</f>
        <v>0</v>
      </c>
      <c r="AB22" s="79">
        <f t="shared" ref="AB22:AB53" si="184">IFERROR(IF($C21=$AB$3,E22,0),0)</f>
        <v>0</v>
      </c>
      <c r="AC22" s="79">
        <f t="shared" ref="AC22:AC53" si="185">IFERROR(IF($C21=$AB$3,H22,0),0)</f>
        <v>0</v>
      </c>
      <c r="AD22" s="79">
        <f t="shared" ref="AD22:AD53" si="186">IFERROR(IF($C21=$AD$3,E22,0),0)</f>
        <v>0</v>
      </c>
      <c r="AE22" s="79">
        <f t="shared" ref="AE22:AE53" si="187">IFERROR(IF($C21=$AD$3,H22,0),0)</f>
        <v>0</v>
      </c>
      <c r="AG22" s="91"/>
      <c r="AH22" s="91"/>
      <c r="AI22" s="91"/>
      <c r="AJ22" s="91"/>
      <c r="AK22" s="91"/>
      <c r="AL22" s="91"/>
      <c r="AM22" s="85">
        <f t="shared" ref="AM22:AM53" si="188">IFERROR(IF($C21=$AM$3,$N22,0),0)</f>
        <v>0</v>
      </c>
      <c r="AN22" s="85">
        <f t="shared" ref="AN22:AN53" si="189">IFERROR(IF($C21=$AM$3,$K22,0),0)</f>
        <v>0</v>
      </c>
      <c r="AO22" s="85">
        <f t="shared" ref="AO22:AO53" si="190">IFERROR(IF($C21=$AO$3,$N22,0),0)</f>
        <v>0</v>
      </c>
      <c r="AP22" s="85">
        <f t="shared" ref="AP22:AP53" si="191">IFERROR(IF($C21=$AO$3,$K22,0),0)</f>
        <v>0</v>
      </c>
      <c r="AQ22" s="85">
        <f t="shared" ref="AQ22:AQ53" si="192">IFERROR(IF($C21=$AQ$3,$N22,0),0)</f>
        <v>0</v>
      </c>
      <c r="AR22" s="85">
        <f t="shared" ref="AR22:AR53" si="193">IFERROR(IF($C21=$AQ$3,$K22,0),0)</f>
        <v>0</v>
      </c>
      <c r="AT22" s="163"/>
      <c r="AU22" s="163"/>
    </row>
    <row r="23" spans="1:47" ht="18.95" customHeight="1">
      <c r="A23" s="171">
        <v>9</v>
      </c>
      <c r="B23" s="176" t="e">
        <f>VLOOKUP(A23,様式5!$A$10:$B$309,2,FALSE)</f>
        <v>#N/A</v>
      </c>
      <c r="C23" s="246" t="e">
        <f>IF(VLOOKUP(A23,様式5!$A$10:$K$309,11,FALSE)="","",VLOOKUP(A23,様式5!$A$10:$K$309,11,FALSE))</f>
        <v>#N/A</v>
      </c>
      <c r="D23" s="86" t="s">
        <v>107</v>
      </c>
      <c r="E23" s="87">
        <f>COUNTIF(様式5!$Y$10:$Y$309,D23&amp;B23&amp;"1")</f>
        <v>0</v>
      </c>
      <c r="F23" s="70" t="e">
        <f t="shared" ref="F23" si="194">VLOOKUP(C23,$AW$7:$AX$10,2,FALSE)</f>
        <v>#N/A</v>
      </c>
      <c r="G23" s="118" t="e">
        <f t="shared" si="7"/>
        <v>#N/A</v>
      </c>
      <c r="H23" s="89">
        <f>COUNTIF(様式5!$Y$10:$Y$309,D23&amp;B23&amp;"2")</f>
        <v>0</v>
      </c>
      <c r="I23" s="70" t="e">
        <f t="shared" ref="I23" si="195">VLOOKUP(C23,$AW$7:$AY$10,3,FALSE)</f>
        <v>#N/A</v>
      </c>
      <c r="J23" s="118" t="e">
        <f t="shared" si="2"/>
        <v>#N/A</v>
      </c>
      <c r="K23" s="89">
        <f>IF(COUNTIF(様式5!$AA$10:$AA$309,D23&amp;"400mR"&amp;B23)&gt;=1,1,0)+IF(COUNTIF(様式5!$AB$10:$AB$309,D23&amp;"1600mR"&amp;B23)&gt;=1,1,0)</f>
        <v>0</v>
      </c>
      <c r="L23" s="70" t="e">
        <f t="shared" ref="L23" si="196">VLOOKUP(C23,$AW$7:$AZ$10,4,FALSE)</f>
        <v>#N/A</v>
      </c>
      <c r="M23" s="118" t="e">
        <f t="shared" si="3"/>
        <v>#N/A</v>
      </c>
      <c r="N23" s="89">
        <f>COUNTIF(様式5!$AC$10:$AC$309,B23&amp;D23)</f>
        <v>0</v>
      </c>
      <c r="O23" s="70">
        <v>400</v>
      </c>
      <c r="P23" s="88">
        <f t="shared" si="4"/>
        <v>0</v>
      </c>
      <c r="Q23" s="120" t="e">
        <f t="shared" si="5"/>
        <v>#N/A</v>
      </c>
      <c r="R23" s="164" t="e">
        <f>SUM(Q23,Q24)</f>
        <v>#N/A</v>
      </c>
      <c r="T23" s="79">
        <f t="shared" si="10"/>
        <v>0</v>
      </c>
      <c r="U23" s="79">
        <f t="shared" si="11"/>
        <v>0</v>
      </c>
      <c r="V23" s="79">
        <f t="shared" si="12"/>
        <v>0</v>
      </c>
      <c r="W23" s="79">
        <f t="shared" si="13"/>
        <v>0</v>
      </c>
      <c r="X23" s="79">
        <f t="shared" si="14"/>
        <v>0</v>
      </c>
      <c r="Y23" s="79">
        <f t="shared" si="15"/>
        <v>0</v>
      </c>
      <c r="Z23" s="90"/>
      <c r="AA23" s="90"/>
      <c r="AB23" s="90"/>
      <c r="AC23" s="90"/>
      <c r="AD23" s="90"/>
      <c r="AE23" s="90"/>
      <c r="AG23" s="85">
        <f t="shared" ref="AG23:AG54" si="197">IFERROR(IF($C23=$AG$3,$N23,0),0)</f>
        <v>0</v>
      </c>
      <c r="AH23" s="85">
        <f t="shared" ref="AH23:AH54" si="198">IFERROR(IF($C23=$AG$3,$K23,0),0)</f>
        <v>0</v>
      </c>
      <c r="AI23" s="85">
        <f t="shared" ref="AI23:AI54" si="199">IFERROR(IF($C23=$AI$3,$N23,0),0)</f>
        <v>0</v>
      </c>
      <c r="AJ23" s="85">
        <f t="shared" ref="AJ23:AJ54" si="200">IFERROR(IF($C23=$AI$3,$K23,0),0)</f>
        <v>0</v>
      </c>
      <c r="AK23" s="85">
        <f t="shared" ref="AK23:AK54" si="201">IFERROR(IF($C23=$AK$3,$N23,0),0)</f>
        <v>0</v>
      </c>
      <c r="AL23" s="85">
        <f t="shared" ref="AL23:AL54" si="202">IFERROR(IF($C23=$AK$3,$K23,0),0)</f>
        <v>0</v>
      </c>
      <c r="AM23" s="91"/>
      <c r="AN23" s="91"/>
      <c r="AO23" s="91"/>
      <c r="AP23" s="91"/>
      <c r="AQ23" s="91"/>
      <c r="AR23" s="91"/>
      <c r="AT23" s="163" t="str">
        <f t="shared" ref="AT23" si="203">IF(SUM(E23:E24,H23:H24)=SUM(T23:AE24),"","×")</f>
        <v/>
      </c>
      <c r="AU23" s="163" t="str">
        <f t="shared" ref="AU23" si="204">IF(SUM(K23:K24,N23:N24)=SUM(AG23:AR24),"","×")</f>
        <v/>
      </c>
    </row>
    <row r="24" spans="1:47" ht="18.95" customHeight="1">
      <c r="A24" s="171"/>
      <c r="B24" s="176"/>
      <c r="C24" s="246"/>
      <c r="D24" s="92" t="s">
        <v>108</v>
      </c>
      <c r="E24" s="93">
        <f>COUNTIF(様式5!$Y$10:$Y$309,D24&amp;B23&amp;"1")</f>
        <v>0</v>
      </c>
      <c r="F24" s="72" t="e">
        <f t="shared" ref="F24" si="205">VLOOKUP(C23,$AW$7:$AX$10,2,FALSE)</f>
        <v>#N/A</v>
      </c>
      <c r="G24" s="119" t="e">
        <f t="shared" si="7"/>
        <v>#N/A</v>
      </c>
      <c r="H24" s="95">
        <f>COUNTIF(様式5!$Y$10:$Y$309,D24&amp;B23&amp;"2")</f>
        <v>0</v>
      </c>
      <c r="I24" s="96" t="e">
        <f t="shared" ref="I24" si="206">VLOOKUP(C23,$AW$7:$AY$10,3,FALSE)</f>
        <v>#N/A</v>
      </c>
      <c r="J24" s="119" t="e">
        <f t="shared" si="2"/>
        <v>#N/A</v>
      </c>
      <c r="K24" s="95">
        <f>IF(COUNTIF(様式5!$AA$10:$AA$309,D24&amp;"400mR"&amp;B23)&gt;=1,1,0)+IF(COUNTIF(様式5!$AB$10:$AB$309,D24&amp;"1600mR"&amp;B23)&gt;=1,1,0)</f>
        <v>0</v>
      </c>
      <c r="L24" s="72" t="e">
        <f t="shared" ref="L24" si="207">VLOOKUP(C23,$AW$7:$AZ$10,4,FALSE)</f>
        <v>#N/A</v>
      </c>
      <c r="M24" s="119" t="e">
        <f t="shared" si="3"/>
        <v>#N/A</v>
      </c>
      <c r="N24" s="97">
        <f>COUNTIF(様式5!$AC$10:$AC$309,B23&amp;D24)</f>
        <v>0</v>
      </c>
      <c r="O24" s="72">
        <v>400</v>
      </c>
      <c r="P24" s="94">
        <f t="shared" si="4"/>
        <v>0</v>
      </c>
      <c r="Q24" s="121" t="e">
        <f t="shared" si="5"/>
        <v>#N/A</v>
      </c>
      <c r="R24" s="166"/>
      <c r="T24" s="90"/>
      <c r="U24" s="90"/>
      <c r="V24" s="90"/>
      <c r="W24" s="90"/>
      <c r="X24" s="79"/>
      <c r="Y24" s="79"/>
      <c r="Z24" s="79">
        <f t="shared" ref="Z24:Z55" si="208">IFERROR(IF($C23=$Z$3,E24,0),0)</f>
        <v>0</v>
      </c>
      <c r="AA24" s="79">
        <f t="shared" ref="AA24:AA55" si="209">IFERROR(IF($C23=$Z$3,H24,0),0)</f>
        <v>0</v>
      </c>
      <c r="AB24" s="79">
        <f t="shared" ref="AB24:AB55" si="210">IFERROR(IF($C23=$AB$3,E24,0),0)</f>
        <v>0</v>
      </c>
      <c r="AC24" s="79">
        <f t="shared" ref="AC24:AC55" si="211">IFERROR(IF($C23=$AB$3,H24,0),0)</f>
        <v>0</v>
      </c>
      <c r="AD24" s="79">
        <f t="shared" ref="AD24:AD55" si="212">IFERROR(IF($C23=$AD$3,E24,0),0)</f>
        <v>0</v>
      </c>
      <c r="AE24" s="79">
        <f t="shared" ref="AE24:AE55" si="213">IFERROR(IF($C23=$AD$3,H24,0),0)</f>
        <v>0</v>
      </c>
      <c r="AG24" s="91"/>
      <c r="AH24" s="91"/>
      <c r="AI24" s="91"/>
      <c r="AJ24" s="91"/>
      <c r="AK24" s="91"/>
      <c r="AL24" s="91"/>
      <c r="AM24" s="85">
        <f t="shared" ref="AM24:AM55" si="214">IFERROR(IF($C23=$AM$3,$N24,0),0)</f>
        <v>0</v>
      </c>
      <c r="AN24" s="85">
        <f t="shared" ref="AN24:AN55" si="215">IFERROR(IF($C23=$AM$3,$K24,0),0)</f>
        <v>0</v>
      </c>
      <c r="AO24" s="85">
        <f t="shared" ref="AO24:AO55" si="216">IFERROR(IF($C23=$AO$3,$N24,0),0)</f>
        <v>0</v>
      </c>
      <c r="AP24" s="85">
        <f t="shared" ref="AP24:AP55" si="217">IFERROR(IF($C23=$AO$3,$K24,0),0)</f>
        <v>0</v>
      </c>
      <c r="AQ24" s="85">
        <f t="shared" ref="AQ24:AQ55" si="218">IFERROR(IF($C23=$AQ$3,$N24,0),0)</f>
        <v>0</v>
      </c>
      <c r="AR24" s="85">
        <f t="shared" ref="AR24:AR55" si="219">IFERROR(IF($C23=$AQ$3,$K24,0),0)</f>
        <v>0</v>
      </c>
      <c r="AT24" s="163"/>
      <c r="AU24" s="163"/>
    </row>
    <row r="25" spans="1:47" ht="18.95" customHeight="1">
      <c r="A25" s="171">
        <v>10</v>
      </c>
      <c r="B25" s="176" t="e">
        <f>VLOOKUP(A25,様式5!$A$10:$B$309,2,FALSE)</f>
        <v>#N/A</v>
      </c>
      <c r="C25" s="246" t="e">
        <f>IF(VLOOKUP(A25,様式5!$A$10:$K$309,11,FALSE)="","",VLOOKUP(A25,様式5!$A$10:$K$309,11,FALSE))</f>
        <v>#N/A</v>
      </c>
      <c r="D25" s="86" t="s">
        <v>107</v>
      </c>
      <c r="E25" s="87">
        <f>COUNTIF(様式5!$Y$10:$Y$309,D25&amp;B25&amp;"1")</f>
        <v>0</v>
      </c>
      <c r="F25" s="70" t="e">
        <f t="shared" ref="F25" si="220">VLOOKUP(C25,$AW$7:$AX$10,2,FALSE)</f>
        <v>#N/A</v>
      </c>
      <c r="G25" s="118" t="e">
        <f t="shared" si="7"/>
        <v>#N/A</v>
      </c>
      <c r="H25" s="89">
        <f>COUNTIF(様式5!$Y$10:$Y$309,D25&amp;B25&amp;"2")</f>
        <v>0</v>
      </c>
      <c r="I25" s="70" t="e">
        <f t="shared" ref="I25" si="221">VLOOKUP(C25,$AW$7:$AY$10,3,FALSE)</f>
        <v>#N/A</v>
      </c>
      <c r="J25" s="118" t="e">
        <f t="shared" si="2"/>
        <v>#N/A</v>
      </c>
      <c r="K25" s="89">
        <f>IF(COUNTIF(様式5!$AA$10:$AA$309,D25&amp;"400mR"&amp;B25)&gt;=1,1,0)+IF(COUNTIF(様式5!$AB$10:$AB$309,D25&amp;"1600mR"&amp;B25)&gt;=1,1,0)</f>
        <v>0</v>
      </c>
      <c r="L25" s="70" t="e">
        <f t="shared" ref="L25" si="222">VLOOKUP(C25,$AW$7:$AZ$10,4,FALSE)</f>
        <v>#N/A</v>
      </c>
      <c r="M25" s="118" t="e">
        <f t="shared" si="3"/>
        <v>#N/A</v>
      </c>
      <c r="N25" s="89">
        <f>COUNTIF(様式5!$AC$10:$AC$309,B25&amp;D25)</f>
        <v>0</v>
      </c>
      <c r="O25" s="70">
        <v>400</v>
      </c>
      <c r="P25" s="88">
        <f t="shared" si="4"/>
        <v>0</v>
      </c>
      <c r="Q25" s="120" t="e">
        <f t="shared" si="5"/>
        <v>#N/A</v>
      </c>
      <c r="R25" s="164" t="e">
        <f>SUM(Q25,Q26)</f>
        <v>#N/A</v>
      </c>
      <c r="T25" s="79">
        <f t="shared" si="10"/>
        <v>0</v>
      </c>
      <c r="U25" s="79">
        <f t="shared" si="11"/>
        <v>0</v>
      </c>
      <c r="V25" s="79">
        <f t="shared" si="12"/>
        <v>0</v>
      </c>
      <c r="W25" s="79">
        <f t="shared" si="13"/>
        <v>0</v>
      </c>
      <c r="X25" s="79">
        <f t="shared" si="14"/>
        <v>0</v>
      </c>
      <c r="Y25" s="79">
        <f t="shared" si="15"/>
        <v>0</v>
      </c>
      <c r="Z25" s="90"/>
      <c r="AA25" s="90"/>
      <c r="AB25" s="90"/>
      <c r="AC25" s="90"/>
      <c r="AD25" s="90"/>
      <c r="AE25" s="90"/>
      <c r="AG25" s="85">
        <f t="shared" ref="AG25:AG56" si="223">IFERROR(IF($C25=$AG$3,$N25,0),0)</f>
        <v>0</v>
      </c>
      <c r="AH25" s="85">
        <f t="shared" ref="AH25:AH56" si="224">IFERROR(IF($C25=$AG$3,$K25,0),0)</f>
        <v>0</v>
      </c>
      <c r="AI25" s="85">
        <f t="shared" ref="AI25:AI56" si="225">IFERROR(IF($C25=$AI$3,$N25,0),0)</f>
        <v>0</v>
      </c>
      <c r="AJ25" s="85">
        <f t="shared" ref="AJ25:AJ56" si="226">IFERROR(IF($C25=$AI$3,$K25,0),0)</f>
        <v>0</v>
      </c>
      <c r="AK25" s="85">
        <f t="shared" ref="AK25:AK56" si="227">IFERROR(IF($C25=$AK$3,$N25,0),0)</f>
        <v>0</v>
      </c>
      <c r="AL25" s="85">
        <f t="shared" ref="AL25:AL56" si="228">IFERROR(IF($C25=$AK$3,$K25,0),0)</f>
        <v>0</v>
      </c>
      <c r="AM25" s="91"/>
      <c r="AN25" s="91"/>
      <c r="AO25" s="91"/>
      <c r="AP25" s="91"/>
      <c r="AQ25" s="91"/>
      <c r="AR25" s="91"/>
      <c r="AT25" s="163" t="str">
        <f t="shared" ref="AT25" si="229">IF(SUM(E25:E26,H25:H26)=SUM(T25:AE26),"","×")</f>
        <v/>
      </c>
      <c r="AU25" s="163" t="str">
        <f t="shared" ref="AU25" si="230">IF(SUM(K25:K26,N25:N26)=SUM(AG25:AR26),"","×")</f>
        <v/>
      </c>
    </row>
    <row r="26" spans="1:47" ht="18.95" customHeight="1">
      <c r="A26" s="171"/>
      <c r="B26" s="176"/>
      <c r="C26" s="246"/>
      <c r="D26" s="92" t="s">
        <v>108</v>
      </c>
      <c r="E26" s="93">
        <f>COUNTIF(様式5!$Y$10:$Y$309,D26&amp;B25&amp;"1")</f>
        <v>0</v>
      </c>
      <c r="F26" s="72" t="e">
        <f t="shared" ref="F26" si="231">VLOOKUP(C25,$AW$7:$AX$10,2,FALSE)</f>
        <v>#N/A</v>
      </c>
      <c r="G26" s="119" t="e">
        <f t="shared" si="7"/>
        <v>#N/A</v>
      </c>
      <c r="H26" s="95">
        <f>COUNTIF(様式5!$Y$10:$Y$309,D26&amp;B25&amp;"2")</f>
        <v>0</v>
      </c>
      <c r="I26" s="96" t="e">
        <f t="shared" ref="I26" si="232">VLOOKUP(C25,$AW$7:$AY$10,3,FALSE)</f>
        <v>#N/A</v>
      </c>
      <c r="J26" s="119" t="e">
        <f t="shared" si="2"/>
        <v>#N/A</v>
      </c>
      <c r="K26" s="95">
        <f>IF(COUNTIF(様式5!$AA$10:$AA$309,D26&amp;"400mR"&amp;B25)&gt;=1,1,0)+IF(COUNTIF(様式5!$AB$10:$AB$309,D26&amp;"1600mR"&amp;B25)&gt;=1,1,0)</f>
        <v>0</v>
      </c>
      <c r="L26" s="72" t="e">
        <f t="shared" ref="L26" si="233">VLOOKUP(C25,$AW$7:$AZ$10,4,FALSE)</f>
        <v>#N/A</v>
      </c>
      <c r="M26" s="119" t="e">
        <f t="shared" si="3"/>
        <v>#N/A</v>
      </c>
      <c r="N26" s="97">
        <f>COUNTIF(様式5!$AC$10:$AC$309,B25&amp;D26)</f>
        <v>0</v>
      </c>
      <c r="O26" s="72">
        <v>400</v>
      </c>
      <c r="P26" s="94">
        <f t="shared" si="4"/>
        <v>0</v>
      </c>
      <c r="Q26" s="121" t="e">
        <f t="shared" si="5"/>
        <v>#N/A</v>
      </c>
      <c r="R26" s="166"/>
      <c r="T26" s="90"/>
      <c r="U26" s="90"/>
      <c r="V26" s="90"/>
      <c r="W26" s="90"/>
      <c r="X26" s="79"/>
      <c r="Y26" s="79"/>
      <c r="Z26" s="79">
        <f t="shared" ref="Z26:Z57" si="234">IFERROR(IF($C25=$Z$3,E26,0),0)</f>
        <v>0</v>
      </c>
      <c r="AA26" s="79">
        <f t="shared" ref="AA26:AA57" si="235">IFERROR(IF($C25=$Z$3,H26,0),0)</f>
        <v>0</v>
      </c>
      <c r="AB26" s="79">
        <f t="shared" ref="AB26:AB57" si="236">IFERROR(IF($C25=$AB$3,E26,0),0)</f>
        <v>0</v>
      </c>
      <c r="AC26" s="79">
        <f t="shared" ref="AC26:AC57" si="237">IFERROR(IF($C25=$AB$3,H26,0),0)</f>
        <v>0</v>
      </c>
      <c r="AD26" s="79">
        <f t="shared" ref="AD26:AD57" si="238">IFERROR(IF($C25=$AD$3,E26,0),0)</f>
        <v>0</v>
      </c>
      <c r="AE26" s="79">
        <f t="shared" ref="AE26:AE57" si="239">IFERROR(IF($C25=$AD$3,H26,0),0)</f>
        <v>0</v>
      </c>
      <c r="AG26" s="91"/>
      <c r="AH26" s="91"/>
      <c r="AI26" s="91"/>
      <c r="AJ26" s="91"/>
      <c r="AK26" s="91"/>
      <c r="AL26" s="91"/>
      <c r="AM26" s="85">
        <f t="shared" ref="AM26:AM57" si="240">IFERROR(IF($C25=$AM$3,$N26,0),0)</f>
        <v>0</v>
      </c>
      <c r="AN26" s="85">
        <f t="shared" ref="AN26:AN57" si="241">IFERROR(IF($C25=$AM$3,$K26,0),0)</f>
        <v>0</v>
      </c>
      <c r="AO26" s="85">
        <f t="shared" ref="AO26:AO57" si="242">IFERROR(IF($C25=$AO$3,$N26,0),0)</f>
        <v>0</v>
      </c>
      <c r="AP26" s="85">
        <f t="shared" ref="AP26:AP57" si="243">IFERROR(IF($C25=$AO$3,$K26,0),0)</f>
        <v>0</v>
      </c>
      <c r="AQ26" s="85">
        <f t="shared" ref="AQ26:AQ57" si="244">IFERROR(IF($C25=$AQ$3,$N26,0),0)</f>
        <v>0</v>
      </c>
      <c r="AR26" s="85">
        <f t="shared" ref="AR26:AR57" si="245">IFERROR(IF($C25=$AQ$3,$K26,0),0)</f>
        <v>0</v>
      </c>
      <c r="AT26" s="163"/>
      <c r="AU26" s="163"/>
    </row>
    <row r="27" spans="1:47" ht="18.95" customHeight="1">
      <c r="A27" s="171">
        <v>11</v>
      </c>
      <c r="B27" s="176" t="e">
        <f>VLOOKUP(A27,様式5!$A$10:$B$309,2,FALSE)</f>
        <v>#N/A</v>
      </c>
      <c r="C27" s="246" t="e">
        <f>IF(VLOOKUP(A27,様式5!$A$10:$K$309,11,FALSE)="","",VLOOKUP(A27,様式5!$A$10:$K$309,11,FALSE))</f>
        <v>#N/A</v>
      </c>
      <c r="D27" s="86" t="s">
        <v>107</v>
      </c>
      <c r="E27" s="87">
        <f>COUNTIF(様式5!$Y$10:$Y$309,D27&amp;B27&amp;"1")</f>
        <v>0</v>
      </c>
      <c r="F27" s="70" t="e">
        <f t="shared" ref="F27" si="246">VLOOKUP(C27,$AW$7:$AX$10,2,FALSE)</f>
        <v>#N/A</v>
      </c>
      <c r="G27" s="118" t="e">
        <f t="shared" si="7"/>
        <v>#N/A</v>
      </c>
      <c r="H27" s="89">
        <f>COUNTIF(様式5!$Y$10:$Y$309,D27&amp;B27&amp;"2")</f>
        <v>0</v>
      </c>
      <c r="I27" s="70" t="e">
        <f t="shared" ref="I27" si="247">VLOOKUP(C27,$AW$7:$AY$10,3,FALSE)</f>
        <v>#N/A</v>
      </c>
      <c r="J27" s="118" t="e">
        <f t="shared" si="2"/>
        <v>#N/A</v>
      </c>
      <c r="K27" s="89">
        <f>IF(COUNTIF(様式5!$AA$10:$AA$309,D27&amp;"400mR"&amp;B27)&gt;=1,1,0)+IF(COUNTIF(様式5!$AB$10:$AB$309,D27&amp;"1600mR"&amp;B27)&gt;=1,1,0)</f>
        <v>0</v>
      </c>
      <c r="L27" s="70" t="e">
        <f t="shared" ref="L27" si="248">VLOOKUP(C27,$AW$7:$AZ$10,4,FALSE)</f>
        <v>#N/A</v>
      </c>
      <c r="M27" s="118" t="e">
        <f t="shared" si="3"/>
        <v>#N/A</v>
      </c>
      <c r="N27" s="89">
        <f>COUNTIF(様式5!$AC$10:$AC$309,B27&amp;D27)</f>
        <v>0</v>
      </c>
      <c r="O27" s="70">
        <v>400</v>
      </c>
      <c r="P27" s="88">
        <f t="shared" si="4"/>
        <v>0</v>
      </c>
      <c r="Q27" s="120" t="e">
        <f>SUM(G27,J27,M27,P27)</f>
        <v>#N/A</v>
      </c>
      <c r="R27" s="164" t="e">
        <f>SUM(Q27,Q28)</f>
        <v>#N/A</v>
      </c>
      <c r="T27" s="79">
        <f t="shared" si="10"/>
        <v>0</v>
      </c>
      <c r="U27" s="79">
        <f t="shared" si="11"/>
        <v>0</v>
      </c>
      <c r="V27" s="79">
        <f t="shared" si="12"/>
        <v>0</v>
      </c>
      <c r="W27" s="79">
        <f t="shared" si="13"/>
        <v>0</v>
      </c>
      <c r="X27" s="79">
        <f t="shared" si="14"/>
        <v>0</v>
      </c>
      <c r="Y27" s="79">
        <f t="shared" si="15"/>
        <v>0</v>
      </c>
      <c r="Z27" s="90"/>
      <c r="AA27" s="90"/>
      <c r="AB27" s="90"/>
      <c r="AC27" s="90"/>
      <c r="AD27" s="90"/>
      <c r="AE27" s="90"/>
      <c r="AG27" s="85">
        <f t="shared" ref="AG27:AG58" si="249">IFERROR(IF($C27=$AG$3,$N27,0),0)</f>
        <v>0</v>
      </c>
      <c r="AH27" s="85">
        <f t="shared" ref="AH27:AH58" si="250">IFERROR(IF($C27=$AG$3,$K27,0),0)</f>
        <v>0</v>
      </c>
      <c r="AI27" s="85">
        <f t="shared" ref="AI27:AI58" si="251">IFERROR(IF($C27=$AI$3,$N27,0),0)</f>
        <v>0</v>
      </c>
      <c r="AJ27" s="85">
        <f t="shared" ref="AJ27:AJ58" si="252">IFERROR(IF($C27=$AI$3,$K27,0),0)</f>
        <v>0</v>
      </c>
      <c r="AK27" s="85">
        <f t="shared" ref="AK27:AK58" si="253">IFERROR(IF($C27=$AK$3,$N27,0),0)</f>
        <v>0</v>
      </c>
      <c r="AL27" s="85">
        <f t="shared" ref="AL27:AL58" si="254">IFERROR(IF($C27=$AK$3,$K27,0),0)</f>
        <v>0</v>
      </c>
      <c r="AM27" s="91"/>
      <c r="AN27" s="91"/>
      <c r="AO27" s="91"/>
      <c r="AP27" s="91"/>
      <c r="AQ27" s="91"/>
      <c r="AR27" s="91"/>
      <c r="AT27" s="163" t="str">
        <f t="shared" ref="AT27" si="255">IF(SUM(E27:E28,H27:H28)=SUM(T27:AE28),"","×")</f>
        <v/>
      </c>
      <c r="AU27" s="163" t="str">
        <f t="shared" ref="AU27" si="256">IF(SUM(K27:K28,N27:N28)=SUM(AG27:AR28),"","×")</f>
        <v/>
      </c>
    </row>
    <row r="28" spans="1:47" ht="18.95" customHeight="1">
      <c r="A28" s="171"/>
      <c r="B28" s="176"/>
      <c r="C28" s="246"/>
      <c r="D28" s="92" t="s">
        <v>108</v>
      </c>
      <c r="E28" s="93">
        <f>COUNTIF(様式5!$Y$10:$Y$309,D28&amp;B27&amp;"1")</f>
        <v>0</v>
      </c>
      <c r="F28" s="72" t="e">
        <f t="shared" ref="F28" si="257">VLOOKUP(C27,$AW$7:$AX$10,2,FALSE)</f>
        <v>#N/A</v>
      </c>
      <c r="G28" s="119" t="e">
        <f t="shared" si="7"/>
        <v>#N/A</v>
      </c>
      <c r="H28" s="95">
        <f>COUNTIF(様式5!$Y$10:$Y$309,D28&amp;B27&amp;"2")</f>
        <v>0</v>
      </c>
      <c r="I28" s="96" t="e">
        <f t="shared" ref="I28" si="258">VLOOKUP(C27,$AW$7:$AY$10,3,FALSE)</f>
        <v>#N/A</v>
      </c>
      <c r="J28" s="119" t="e">
        <f t="shared" si="2"/>
        <v>#N/A</v>
      </c>
      <c r="K28" s="95">
        <f>IF(COUNTIF(様式5!$AA$10:$AA$309,D28&amp;"400mR"&amp;B27)&gt;=1,1,0)+IF(COUNTIF(様式5!$AB$10:$AB$309,D28&amp;"1600mR"&amp;B27)&gt;=1,1,0)</f>
        <v>0</v>
      </c>
      <c r="L28" s="72" t="e">
        <f t="shared" ref="L28" si="259">VLOOKUP(C27,$AW$7:$AZ$10,4,FALSE)</f>
        <v>#N/A</v>
      </c>
      <c r="M28" s="119" t="e">
        <f t="shared" si="3"/>
        <v>#N/A</v>
      </c>
      <c r="N28" s="97">
        <f>COUNTIF(様式5!$AC$10:$AC$309,B27&amp;D28)</f>
        <v>0</v>
      </c>
      <c r="O28" s="72">
        <v>400</v>
      </c>
      <c r="P28" s="94">
        <f t="shared" si="4"/>
        <v>0</v>
      </c>
      <c r="Q28" s="121" t="e">
        <f t="shared" si="5"/>
        <v>#N/A</v>
      </c>
      <c r="R28" s="166"/>
      <c r="T28" s="90"/>
      <c r="U28" s="90"/>
      <c r="V28" s="90"/>
      <c r="W28" s="90"/>
      <c r="X28" s="79"/>
      <c r="Y28" s="79"/>
      <c r="Z28" s="79">
        <f t="shared" ref="Z28:Z59" si="260">IFERROR(IF($C27=$Z$3,E28,0),0)</f>
        <v>0</v>
      </c>
      <c r="AA28" s="79">
        <f t="shared" ref="AA28:AA59" si="261">IFERROR(IF($C27=$Z$3,H28,0),0)</f>
        <v>0</v>
      </c>
      <c r="AB28" s="79">
        <f t="shared" ref="AB28:AB59" si="262">IFERROR(IF($C27=$AB$3,E28,0),0)</f>
        <v>0</v>
      </c>
      <c r="AC28" s="79">
        <f t="shared" ref="AC28:AC59" si="263">IFERROR(IF($C27=$AB$3,H28,0),0)</f>
        <v>0</v>
      </c>
      <c r="AD28" s="79">
        <f t="shared" ref="AD28:AD59" si="264">IFERROR(IF($C27=$AD$3,E28,0),0)</f>
        <v>0</v>
      </c>
      <c r="AE28" s="79">
        <f t="shared" ref="AE28:AE59" si="265">IFERROR(IF($C27=$AD$3,H28,0),0)</f>
        <v>0</v>
      </c>
      <c r="AG28" s="91"/>
      <c r="AH28" s="91"/>
      <c r="AI28" s="91"/>
      <c r="AJ28" s="91"/>
      <c r="AK28" s="91"/>
      <c r="AL28" s="91"/>
      <c r="AM28" s="85">
        <f t="shared" ref="AM28:AM59" si="266">IFERROR(IF($C27=$AM$3,$N28,0),0)</f>
        <v>0</v>
      </c>
      <c r="AN28" s="85">
        <f t="shared" ref="AN28:AN59" si="267">IFERROR(IF($C27=$AM$3,$K28,0),0)</f>
        <v>0</v>
      </c>
      <c r="AO28" s="85">
        <f t="shared" ref="AO28:AO59" si="268">IFERROR(IF($C27=$AO$3,$N28,0),0)</f>
        <v>0</v>
      </c>
      <c r="AP28" s="85">
        <f t="shared" ref="AP28:AP59" si="269">IFERROR(IF($C27=$AO$3,$K28,0),0)</f>
        <v>0</v>
      </c>
      <c r="AQ28" s="85">
        <f t="shared" ref="AQ28:AQ59" si="270">IFERROR(IF($C27=$AQ$3,$N28,0),0)</f>
        <v>0</v>
      </c>
      <c r="AR28" s="85">
        <f t="shared" ref="AR28:AR59" si="271">IFERROR(IF($C27=$AQ$3,$K28,0),0)</f>
        <v>0</v>
      </c>
      <c r="AT28" s="163"/>
      <c r="AU28" s="163"/>
    </row>
    <row r="29" spans="1:47" ht="18.95" customHeight="1">
      <c r="A29" s="171">
        <v>12</v>
      </c>
      <c r="B29" s="176" t="e">
        <f>VLOOKUP(A29,様式5!$A$10:$B$309,2,FALSE)</f>
        <v>#N/A</v>
      </c>
      <c r="C29" s="246" t="e">
        <f>IF(VLOOKUP(A29,様式5!$A$10:$K$309,11,FALSE)="","",VLOOKUP(A29,様式5!$A$10:$K$309,11,FALSE))</f>
        <v>#N/A</v>
      </c>
      <c r="D29" s="86" t="s">
        <v>80</v>
      </c>
      <c r="E29" s="87">
        <f>COUNTIF(様式5!$Y$10:$Y$309,D29&amp;B29&amp;"1")</f>
        <v>0</v>
      </c>
      <c r="F29" s="70" t="e">
        <f t="shared" ref="F29" si="272">VLOOKUP(C29,$AW$7:$AX$10,2,FALSE)</f>
        <v>#N/A</v>
      </c>
      <c r="G29" s="118" t="e">
        <f t="shared" ref="G29:G92" si="273">E29*F29</f>
        <v>#N/A</v>
      </c>
      <c r="H29" s="89">
        <f>COUNTIF(様式5!$Y$10:$Y$309,D29&amp;B29&amp;"2")</f>
        <v>0</v>
      </c>
      <c r="I29" s="70" t="e">
        <f t="shared" ref="I29" si="274">VLOOKUP(C29,$AW$7:$AY$10,3,FALSE)</f>
        <v>#N/A</v>
      </c>
      <c r="J29" s="118" t="e">
        <f t="shared" ref="J29:J92" si="275">H29*I29</f>
        <v>#N/A</v>
      </c>
      <c r="K29" s="89">
        <f>IF(COUNTIF(様式5!$AA$10:$AA$309,D29&amp;"400mR"&amp;B29)&gt;=1,1,0)+IF(COUNTIF(様式5!$AB$10:$AB$309,D29&amp;"1600mR"&amp;B29)&gt;=1,1,0)</f>
        <v>0</v>
      </c>
      <c r="L29" s="70" t="e">
        <f t="shared" ref="L29" si="276">VLOOKUP(C29,$AW$7:$AZ$10,4,FALSE)</f>
        <v>#N/A</v>
      </c>
      <c r="M29" s="118" t="e">
        <f t="shared" ref="M29:M92" si="277">K29*L29</f>
        <v>#N/A</v>
      </c>
      <c r="N29" s="89">
        <f>COUNTIF(様式5!$AC$10:$AC$309,B29&amp;D29)</f>
        <v>0</v>
      </c>
      <c r="O29" s="70">
        <v>400</v>
      </c>
      <c r="P29" s="88">
        <f t="shared" ref="P29:P92" si="278">IF(N29="",0,N29*400)</f>
        <v>0</v>
      </c>
      <c r="Q29" s="120" t="e">
        <f t="shared" si="5"/>
        <v>#N/A</v>
      </c>
      <c r="R29" s="164" t="e">
        <f>SUM(Q29,Q30)</f>
        <v>#N/A</v>
      </c>
      <c r="T29" s="79">
        <f t="shared" si="10"/>
        <v>0</v>
      </c>
      <c r="U29" s="79">
        <f t="shared" si="11"/>
        <v>0</v>
      </c>
      <c r="V29" s="79">
        <f t="shared" si="12"/>
        <v>0</v>
      </c>
      <c r="W29" s="79">
        <f t="shared" si="13"/>
        <v>0</v>
      </c>
      <c r="X29" s="79">
        <f t="shared" si="14"/>
        <v>0</v>
      </c>
      <c r="Y29" s="79">
        <f t="shared" si="15"/>
        <v>0</v>
      </c>
      <c r="Z29" s="90"/>
      <c r="AA29" s="90"/>
      <c r="AB29" s="90"/>
      <c r="AC29" s="90"/>
      <c r="AD29" s="90"/>
      <c r="AE29" s="90"/>
      <c r="AG29" s="85">
        <f t="shared" ref="AG29:AG60" si="279">IFERROR(IF($C29=$AG$3,$N29,0),0)</f>
        <v>0</v>
      </c>
      <c r="AH29" s="85">
        <f t="shared" ref="AH29:AH60" si="280">IFERROR(IF($C29=$AG$3,$K29,0),0)</f>
        <v>0</v>
      </c>
      <c r="AI29" s="85">
        <f t="shared" ref="AI29:AI60" si="281">IFERROR(IF($C29=$AI$3,$N29,0),0)</f>
        <v>0</v>
      </c>
      <c r="AJ29" s="85">
        <f t="shared" ref="AJ29:AJ60" si="282">IFERROR(IF($C29=$AI$3,$K29,0),0)</f>
        <v>0</v>
      </c>
      <c r="AK29" s="85">
        <f t="shared" ref="AK29:AK60" si="283">IFERROR(IF($C29=$AK$3,$N29,0),0)</f>
        <v>0</v>
      </c>
      <c r="AL29" s="85">
        <f t="shared" ref="AL29:AL60" si="284">IFERROR(IF($C29=$AK$3,$K29,0),0)</f>
        <v>0</v>
      </c>
      <c r="AM29" s="91"/>
      <c r="AN29" s="91"/>
      <c r="AO29" s="91"/>
      <c r="AP29" s="91"/>
      <c r="AQ29" s="91"/>
      <c r="AR29" s="91"/>
      <c r="AT29" s="163" t="str">
        <f t="shared" ref="AT29" si="285">IF(SUM(E29:E30,H29:H30)=SUM(T29:AE30),"","×")</f>
        <v/>
      </c>
      <c r="AU29" s="163" t="str">
        <f t="shared" ref="AU29" si="286">IF(SUM(K29:K30,N29:N30)=SUM(AG29:AR30),"","×")</f>
        <v/>
      </c>
    </row>
    <row r="30" spans="1:47" ht="18.95" customHeight="1">
      <c r="A30" s="171"/>
      <c r="B30" s="176"/>
      <c r="C30" s="246"/>
      <c r="D30" s="92" t="s">
        <v>88</v>
      </c>
      <c r="E30" s="93">
        <f>COUNTIF(様式5!$Y$10:$Y$309,D30&amp;B29&amp;"1")</f>
        <v>0</v>
      </c>
      <c r="F30" s="72" t="e">
        <f t="shared" ref="F30" si="287">VLOOKUP(C29,$AW$7:$AX$10,2,FALSE)</f>
        <v>#N/A</v>
      </c>
      <c r="G30" s="119" t="e">
        <f t="shared" si="273"/>
        <v>#N/A</v>
      </c>
      <c r="H30" s="95">
        <f>COUNTIF(様式5!$Y$10:$Y$309,D30&amp;B29&amp;"2")</f>
        <v>0</v>
      </c>
      <c r="I30" s="96" t="e">
        <f t="shared" ref="I30" si="288">VLOOKUP(C29,$AW$7:$AY$10,3,FALSE)</f>
        <v>#N/A</v>
      </c>
      <c r="J30" s="119" t="e">
        <f t="shared" si="275"/>
        <v>#N/A</v>
      </c>
      <c r="K30" s="95">
        <f>IF(COUNTIF(様式5!$AA$10:$AA$309,D30&amp;"400mR"&amp;B29)&gt;=1,1,0)+IF(COUNTIF(様式5!$AB$10:$AB$309,D30&amp;"1600mR"&amp;B29)&gt;=1,1,0)</f>
        <v>0</v>
      </c>
      <c r="L30" s="72" t="e">
        <f t="shared" ref="L30" si="289">VLOOKUP(C29,$AW$7:$AZ$10,4,FALSE)</f>
        <v>#N/A</v>
      </c>
      <c r="M30" s="119" t="e">
        <f t="shared" si="277"/>
        <v>#N/A</v>
      </c>
      <c r="N30" s="97">
        <f>COUNTIF(様式5!$AC$10:$AC$309,B29&amp;D30)</f>
        <v>0</v>
      </c>
      <c r="O30" s="72">
        <v>400</v>
      </c>
      <c r="P30" s="94">
        <f t="shared" si="278"/>
        <v>0</v>
      </c>
      <c r="Q30" s="121" t="e">
        <f t="shared" ref="Q30:Q93" si="290">SUM(G30,J30,M30,P30)</f>
        <v>#N/A</v>
      </c>
      <c r="R30" s="166"/>
      <c r="T30" s="90"/>
      <c r="U30" s="90"/>
      <c r="V30" s="90"/>
      <c r="W30" s="90"/>
      <c r="X30" s="79"/>
      <c r="Y30" s="79"/>
      <c r="Z30" s="79">
        <f t="shared" ref="Z30:Z61" si="291">IFERROR(IF($C29=$Z$3,E30,0),0)</f>
        <v>0</v>
      </c>
      <c r="AA30" s="79">
        <f t="shared" ref="AA30:AA61" si="292">IFERROR(IF($C29=$Z$3,H30,0),0)</f>
        <v>0</v>
      </c>
      <c r="AB30" s="79">
        <f t="shared" ref="AB30:AB61" si="293">IFERROR(IF($C29=$AB$3,E30,0),0)</f>
        <v>0</v>
      </c>
      <c r="AC30" s="79">
        <f t="shared" ref="AC30:AC61" si="294">IFERROR(IF($C29=$AB$3,H30,0),0)</f>
        <v>0</v>
      </c>
      <c r="AD30" s="79">
        <f t="shared" ref="AD30:AD61" si="295">IFERROR(IF($C29=$AD$3,E30,0),0)</f>
        <v>0</v>
      </c>
      <c r="AE30" s="79">
        <f t="shared" ref="AE30:AE61" si="296">IFERROR(IF($C29=$AD$3,H30,0),0)</f>
        <v>0</v>
      </c>
      <c r="AG30" s="91"/>
      <c r="AH30" s="91"/>
      <c r="AI30" s="91"/>
      <c r="AJ30" s="91"/>
      <c r="AK30" s="91"/>
      <c r="AL30" s="91"/>
      <c r="AM30" s="85">
        <f t="shared" ref="AM30:AM61" si="297">IFERROR(IF($C29=$AM$3,$N30,0),0)</f>
        <v>0</v>
      </c>
      <c r="AN30" s="85">
        <f t="shared" ref="AN30:AN61" si="298">IFERROR(IF($C29=$AM$3,$K30,0),0)</f>
        <v>0</v>
      </c>
      <c r="AO30" s="85">
        <f t="shared" ref="AO30:AO61" si="299">IFERROR(IF($C29=$AO$3,$N30,0),0)</f>
        <v>0</v>
      </c>
      <c r="AP30" s="85">
        <f t="shared" ref="AP30:AP61" si="300">IFERROR(IF($C29=$AO$3,$K30,0),0)</f>
        <v>0</v>
      </c>
      <c r="AQ30" s="85">
        <f t="shared" ref="AQ30:AQ61" si="301">IFERROR(IF($C29=$AQ$3,$N30,0),0)</f>
        <v>0</v>
      </c>
      <c r="AR30" s="85">
        <f t="shared" ref="AR30:AR61" si="302">IFERROR(IF($C29=$AQ$3,$K30,0),0)</f>
        <v>0</v>
      </c>
      <c r="AT30" s="163"/>
      <c r="AU30" s="163"/>
    </row>
    <row r="31" spans="1:47" ht="18.95" customHeight="1">
      <c r="A31" s="171">
        <v>13</v>
      </c>
      <c r="B31" s="176" t="e">
        <f>VLOOKUP(A31,様式5!$A$10:$B$309,2,FALSE)</f>
        <v>#N/A</v>
      </c>
      <c r="C31" s="246" t="e">
        <f>IF(VLOOKUP(A31,様式5!$A$10:$K$309,11,FALSE)="","",VLOOKUP(A31,様式5!$A$10:$K$309,11,FALSE))</f>
        <v>#N/A</v>
      </c>
      <c r="D31" s="86" t="s">
        <v>80</v>
      </c>
      <c r="E31" s="87">
        <f>COUNTIF(様式5!$Y$10:$Y$309,D31&amp;B31&amp;"1")</f>
        <v>0</v>
      </c>
      <c r="F31" s="70" t="e">
        <f t="shared" ref="F31" si="303">VLOOKUP(C31,$AW$7:$AX$10,2,FALSE)</f>
        <v>#N/A</v>
      </c>
      <c r="G31" s="118" t="e">
        <f t="shared" si="273"/>
        <v>#N/A</v>
      </c>
      <c r="H31" s="89">
        <f>COUNTIF(様式5!$Y$10:$Y$309,D31&amp;B31&amp;"2")</f>
        <v>0</v>
      </c>
      <c r="I31" s="70" t="e">
        <f t="shared" ref="I31" si="304">VLOOKUP(C31,$AW$7:$AY$10,3,FALSE)</f>
        <v>#N/A</v>
      </c>
      <c r="J31" s="118" t="e">
        <f t="shared" si="275"/>
        <v>#N/A</v>
      </c>
      <c r="K31" s="89">
        <f>IF(COUNTIF(様式5!$AA$10:$AA$309,D31&amp;"400mR"&amp;B31)&gt;=1,1,0)+IF(COUNTIF(様式5!$AB$10:$AB$309,D31&amp;"1600mR"&amp;B31)&gt;=1,1,0)</f>
        <v>0</v>
      </c>
      <c r="L31" s="70" t="e">
        <f t="shared" ref="L31" si="305">VLOOKUP(C31,$AW$7:$AZ$10,4,FALSE)</f>
        <v>#N/A</v>
      </c>
      <c r="M31" s="118" t="e">
        <f t="shared" si="277"/>
        <v>#N/A</v>
      </c>
      <c r="N31" s="89">
        <f>COUNTIF(様式5!$AC$10:$AC$309,B31&amp;D31)</f>
        <v>0</v>
      </c>
      <c r="O31" s="70">
        <v>400</v>
      </c>
      <c r="P31" s="88">
        <f t="shared" si="278"/>
        <v>0</v>
      </c>
      <c r="Q31" s="120" t="e">
        <f t="shared" si="290"/>
        <v>#N/A</v>
      </c>
      <c r="R31" s="164" t="e">
        <f>SUM(Q31,Q32)</f>
        <v>#N/A</v>
      </c>
      <c r="T31" s="79">
        <f t="shared" si="10"/>
        <v>0</v>
      </c>
      <c r="U31" s="79">
        <f t="shared" si="11"/>
        <v>0</v>
      </c>
      <c r="V31" s="79">
        <f t="shared" si="12"/>
        <v>0</v>
      </c>
      <c r="W31" s="79">
        <f t="shared" si="13"/>
        <v>0</v>
      </c>
      <c r="X31" s="79">
        <f t="shared" si="14"/>
        <v>0</v>
      </c>
      <c r="Y31" s="79">
        <f t="shared" si="15"/>
        <v>0</v>
      </c>
      <c r="Z31" s="90"/>
      <c r="AA31" s="90"/>
      <c r="AB31" s="90"/>
      <c r="AC31" s="90"/>
      <c r="AD31" s="90"/>
      <c r="AE31" s="90"/>
      <c r="AG31" s="85">
        <f t="shared" ref="AG31:AG62" si="306">IFERROR(IF($C31=$AG$3,$N31,0),0)</f>
        <v>0</v>
      </c>
      <c r="AH31" s="85">
        <f t="shared" ref="AH31:AH62" si="307">IFERROR(IF($C31=$AG$3,$K31,0),0)</f>
        <v>0</v>
      </c>
      <c r="AI31" s="85">
        <f t="shared" ref="AI31:AI62" si="308">IFERROR(IF($C31=$AI$3,$N31,0),0)</f>
        <v>0</v>
      </c>
      <c r="AJ31" s="85">
        <f t="shared" ref="AJ31:AJ62" si="309">IFERROR(IF($C31=$AI$3,$K31,0),0)</f>
        <v>0</v>
      </c>
      <c r="AK31" s="85">
        <f t="shared" ref="AK31:AK62" si="310">IFERROR(IF($C31=$AK$3,$N31,0),0)</f>
        <v>0</v>
      </c>
      <c r="AL31" s="85">
        <f t="shared" ref="AL31:AL62" si="311">IFERROR(IF($C31=$AK$3,$K31,0),0)</f>
        <v>0</v>
      </c>
      <c r="AM31" s="91"/>
      <c r="AN31" s="91"/>
      <c r="AO31" s="91"/>
      <c r="AP31" s="91"/>
      <c r="AQ31" s="91"/>
      <c r="AR31" s="91"/>
      <c r="AT31" s="163" t="str">
        <f t="shared" ref="AT31" si="312">IF(SUM(E31:E32,H31:H32)=SUM(T31:AE32),"","×")</f>
        <v/>
      </c>
      <c r="AU31" s="163" t="str">
        <f t="shared" ref="AU31" si="313">IF(SUM(K31:K32,N31:N32)=SUM(AG31:AR32),"","×")</f>
        <v/>
      </c>
    </row>
    <row r="32" spans="1:47" ht="18.95" customHeight="1">
      <c r="A32" s="171"/>
      <c r="B32" s="176"/>
      <c r="C32" s="246"/>
      <c r="D32" s="92" t="s">
        <v>88</v>
      </c>
      <c r="E32" s="93">
        <f>COUNTIF(様式5!$Y$10:$Y$309,D32&amp;B31&amp;"1")</f>
        <v>0</v>
      </c>
      <c r="F32" s="72" t="e">
        <f t="shared" ref="F32" si="314">VLOOKUP(C31,$AW$7:$AX$10,2,FALSE)</f>
        <v>#N/A</v>
      </c>
      <c r="G32" s="119" t="e">
        <f t="shared" si="273"/>
        <v>#N/A</v>
      </c>
      <c r="H32" s="95">
        <f>COUNTIF(様式5!$Y$10:$Y$309,D32&amp;B31&amp;"2")</f>
        <v>0</v>
      </c>
      <c r="I32" s="96" t="e">
        <f t="shared" ref="I32" si="315">VLOOKUP(C31,$AW$7:$AY$10,3,FALSE)</f>
        <v>#N/A</v>
      </c>
      <c r="J32" s="119" t="e">
        <f t="shared" si="275"/>
        <v>#N/A</v>
      </c>
      <c r="K32" s="95">
        <f>IF(COUNTIF(様式5!$AA$10:$AA$309,D32&amp;"400mR"&amp;B31)&gt;=1,1,0)+IF(COUNTIF(様式5!$AB$10:$AB$309,D32&amp;"1600mR"&amp;B31)&gt;=1,1,0)</f>
        <v>0</v>
      </c>
      <c r="L32" s="72" t="e">
        <f t="shared" ref="L32" si="316">VLOOKUP(C31,$AW$7:$AZ$10,4,FALSE)</f>
        <v>#N/A</v>
      </c>
      <c r="M32" s="119" t="e">
        <f t="shared" si="277"/>
        <v>#N/A</v>
      </c>
      <c r="N32" s="97">
        <f>COUNTIF(様式5!$AC$10:$AC$309,B31&amp;D32)</f>
        <v>0</v>
      </c>
      <c r="O32" s="72">
        <v>400</v>
      </c>
      <c r="P32" s="94">
        <f t="shared" si="278"/>
        <v>0</v>
      </c>
      <c r="Q32" s="121" t="e">
        <f t="shared" si="290"/>
        <v>#N/A</v>
      </c>
      <c r="R32" s="166"/>
      <c r="T32" s="90"/>
      <c r="U32" s="90"/>
      <c r="V32" s="90"/>
      <c r="W32" s="90"/>
      <c r="X32" s="79"/>
      <c r="Y32" s="79"/>
      <c r="Z32" s="79">
        <f t="shared" ref="Z32:Z63" si="317">IFERROR(IF($C31=$Z$3,E32,0),0)</f>
        <v>0</v>
      </c>
      <c r="AA32" s="79">
        <f t="shared" ref="AA32:AA63" si="318">IFERROR(IF($C31=$Z$3,H32,0),0)</f>
        <v>0</v>
      </c>
      <c r="AB32" s="79">
        <f t="shared" ref="AB32:AB63" si="319">IFERROR(IF($C31=$AB$3,E32,0),0)</f>
        <v>0</v>
      </c>
      <c r="AC32" s="79">
        <f t="shared" ref="AC32:AC63" si="320">IFERROR(IF($C31=$AB$3,H32,0),0)</f>
        <v>0</v>
      </c>
      <c r="AD32" s="79">
        <f t="shared" ref="AD32:AD63" si="321">IFERROR(IF($C31=$AD$3,E32,0),0)</f>
        <v>0</v>
      </c>
      <c r="AE32" s="79">
        <f t="shared" ref="AE32:AE63" si="322">IFERROR(IF($C31=$AD$3,H32,0),0)</f>
        <v>0</v>
      </c>
      <c r="AG32" s="91"/>
      <c r="AH32" s="91"/>
      <c r="AI32" s="91"/>
      <c r="AJ32" s="91"/>
      <c r="AK32" s="91"/>
      <c r="AL32" s="91"/>
      <c r="AM32" s="85">
        <f t="shared" ref="AM32:AM63" si="323">IFERROR(IF($C31=$AM$3,$N32,0),0)</f>
        <v>0</v>
      </c>
      <c r="AN32" s="85">
        <f t="shared" ref="AN32:AN63" si="324">IFERROR(IF($C31=$AM$3,$K32,0),0)</f>
        <v>0</v>
      </c>
      <c r="AO32" s="85">
        <f t="shared" ref="AO32:AO63" si="325">IFERROR(IF($C31=$AO$3,$N32,0),0)</f>
        <v>0</v>
      </c>
      <c r="AP32" s="85">
        <f t="shared" ref="AP32:AP63" si="326">IFERROR(IF($C31=$AO$3,$K32,0),0)</f>
        <v>0</v>
      </c>
      <c r="AQ32" s="85">
        <f t="shared" ref="AQ32:AQ63" si="327">IFERROR(IF($C31=$AQ$3,$N32,0),0)</f>
        <v>0</v>
      </c>
      <c r="AR32" s="85">
        <f t="shared" ref="AR32:AR63" si="328">IFERROR(IF($C31=$AQ$3,$K32,0),0)</f>
        <v>0</v>
      </c>
      <c r="AT32" s="163"/>
      <c r="AU32" s="163"/>
    </row>
    <row r="33" spans="1:47" ht="18.95" customHeight="1">
      <c r="A33" s="171">
        <v>14</v>
      </c>
      <c r="B33" s="176" t="e">
        <f>VLOOKUP(A33,様式5!$A$10:$B$309,2,FALSE)</f>
        <v>#N/A</v>
      </c>
      <c r="C33" s="246" t="e">
        <f>IF(VLOOKUP(A33,様式5!$A$10:$K$309,11,FALSE)="","",VLOOKUP(A33,様式5!$A$10:$K$309,11,FALSE))</f>
        <v>#N/A</v>
      </c>
      <c r="D33" s="86" t="s">
        <v>80</v>
      </c>
      <c r="E33" s="87">
        <f>COUNTIF(様式5!$Y$10:$Y$309,D33&amp;B33&amp;"1")</f>
        <v>0</v>
      </c>
      <c r="F33" s="70" t="e">
        <f t="shared" ref="F33" si="329">VLOOKUP(C33,$AW$7:$AX$10,2,FALSE)</f>
        <v>#N/A</v>
      </c>
      <c r="G33" s="118" t="e">
        <f t="shared" si="273"/>
        <v>#N/A</v>
      </c>
      <c r="H33" s="89">
        <f>COUNTIF(様式5!$Y$10:$Y$309,D33&amp;B33&amp;"2")</f>
        <v>0</v>
      </c>
      <c r="I33" s="70" t="e">
        <f t="shared" ref="I33" si="330">VLOOKUP(C33,$AW$7:$AY$10,3,FALSE)</f>
        <v>#N/A</v>
      </c>
      <c r="J33" s="118" t="e">
        <f t="shared" si="275"/>
        <v>#N/A</v>
      </c>
      <c r="K33" s="89">
        <f>IF(COUNTIF(様式5!$AA$10:$AA$309,D33&amp;"400mR"&amp;B33)&gt;=1,1,0)+IF(COUNTIF(様式5!$AB$10:$AB$309,D33&amp;"1600mR"&amp;B33)&gt;=1,1,0)</f>
        <v>0</v>
      </c>
      <c r="L33" s="70" t="e">
        <f t="shared" ref="L33" si="331">VLOOKUP(C33,$AW$7:$AZ$10,4,FALSE)</f>
        <v>#N/A</v>
      </c>
      <c r="M33" s="118" t="e">
        <f t="shared" si="277"/>
        <v>#N/A</v>
      </c>
      <c r="N33" s="89">
        <f>COUNTIF(様式5!$AC$10:$AC$309,B33&amp;D33)</f>
        <v>0</v>
      </c>
      <c r="O33" s="70">
        <v>400</v>
      </c>
      <c r="P33" s="88">
        <f t="shared" si="278"/>
        <v>0</v>
      </c>
      <c r="Q33" s="120" t="e">
        <f t="shared" si="290"/>
        <v>#N/A</v>
      </c>
      <c r="R33" s="164" t="e">
        <f>SUM(Q33,Q34)</f>
        <v>#N/A</v>
      </c>
      <c r="T33" s="79">
        <f t="shared" si="10"/>
        <v>0</v>
      </c>
      <c r="U33" s="79">
        <f t="shared" si="11"/>
        <v>0</v>
      </c>
      <c r="V33" s="79">
        <f t="shared" si="12"/>
        <v>0</v>
      </c>
      <c r="W33" s="79">
        <f t="shared" si="13"/>
        <v>0</v>
      </c>
      <c r="X33" s="79">
        <f t="shared" si="14"/>
        <v>0</v>
      </c>
      <c r="Y33" s="79">
        <f t="shared" si="15"/>
        <v>0</v>
      </c>
      <c r="Z33" s="90"/>
      <c r="AA33" s="90"/>
      <c r="AB33" s="90"/>
      <c r="AC33" s="90"/>
      <c r="AD33" s="90"/>
      <c r="AE33" s="90"/>
      <c r="AG33" s="85">
        <f t="shared" ref="AG33:AG64" si="332">IFERROR(IF($C33=$AG$3,$N33,0),0)</f>
        <v>0</v>
      </c>
      <c r="AH33" s="85">
        <f t="shared" ref="AH33:AH64" si="333">IFERROR(IF($C33=$AG$3,$K33,0),0)</f>
        <v>0</v>
      </c>
      <c r="AI33" s="85">
        <f t="shared" ref="AI33:AI64" si="334">IFERROR(IF($C33=$AI$3,$N33,0),0)</f>
        <v>0</v>
      </c>
      <c r="AJ33" s="85">
        <f t="shared" ref="AJ33:AJ64" si="335">IFERROR(IF($C33=$AI$3,$K33,0),0)</f>
        <v>0</v>
      </c>
      <c r="AK33" s="85">
        <f t="shared" ref="AK33:AK64" si="336">IFERROR(IF($C33=$AK$3,$N33,0),0)</f>
        <v>0</v>
      </c>
      <c r="AL33" s="85">
        <f t="shared" ref="AL33:AL64" si="337">IFERROR(IF($C33=$AK$3,$K33,0),0)</f>
        <v>0</v>
      </c>
      <c r="AM33" s="91"/>
      <c r="AN33" s="91"/>
      <c r="AO33" s="91"/>
      <c r="AP33" s="91"/>
      <c r="AQ33" s="91"/>
      <c r="AR33" s="91"/>
      <c r="AT33" s="163" t="str">
        <f t="shared" ref="AT33" si="338">IF(SUM(E33:E34,H33:H34)=SUM(T33:AE34),"","×")</f>
        <v/>
      </c>
      <c r="AU33" s="163" t="str">
        <f t="shared" ref="AU33" si="339">IF(SUM(K33:K34,N33:N34)=SUM(AG33:AR34),"","×")</f>
        <v/>
      </c>
    </row>
    <row r="34" spans="1:47" ht="18.95" customHeight="1">
      <c r="A34" s="171"/>
      <c r="B34" s="176"/>
      <c r="C34" s="246"/>
      <c r="D34" s="92" t="s">
        <v>88</v>
      </c>
      <c r="E34" s="93">
        <f>COUNTIF(様式5!$Y$10:$Y$309,D34&amp;B33&amp;"1")</f>
        <v>0</v>
      </c>
      <c r="F34" s="72" t="e">
        <f t="shared" ref="F34" si="340">VLOOKUP(C33,$AW$7:$AX$10,2,FALSE)</f>
        <v>#N/A</v>
      </c>
      <c r="G34" s="119" t="e">
        <f t="shared" si="273"/>
        <v>#N/A</v>
      </c>
      <c r="H34" s="95">
        <f>COUNTIF(様式5!$Y$10:$Y$309,D34&amp;B33&amp;"2")</f>
        <v>0</v>
      </c>
      <c r="I34" s="96" t="e">
        <f t="shared" ref="I34" si="341">VLOOKUP(C33,$AW$7:$AY$10,3,FALSE)</f>
        <v>#N/A</v>
      </c>
      <c r="J34" s="119" t="e">
        <f t="shared" si="275"/>
        <v>#N/A</v>
      </c>
      <c r="K34" s="95">
        <f>IF(COUNTIF(様式5!$AA$10:$AA$309,D34&amp;"400mR"&amp;B33)&gt;=1,1,0)+IF(COUNTIF(様式5!$AB$10:$AB$309,D34&amp;"1600mR"&amp;B33)&gt;=1,1,0)</f>
        <v>0</v>
      </c>
      <c r="L34" s="72" t="e">
        <f t="shared" ref="L34" si="342">VLOOKUP(C33,$AW$7:$AZ$10,4,FALSE)</f>
        <v>#N/A</v>
      </c>
      <c r="M34" s="119" t="e">
        <f t="shared" si="277"/>
        <v>#N/A</v>
      </c>
      <c r="N34" s="97">
        <f>COUNTIF(様式5!$AC$10:$AC$309,B33&amp;D34)</f>
        <v>0</v>
      </c>
      <c r="O34" s="72">
        <v>400</v>
      </c>
      <c r="P34" s="94">
        <f t="shared" si="278"/>
        <v>0</v>
      </c>
      <c r="Q34" s="121" t="e">
        <f t="shared" si="290"/>
        <v>#N/A</v>
      </c>
      <c r="R34" s="166"/>
      <c r="T34" s="90"/>
      <c r="U34" s="90"/>
      <c r="V34" s="90"/>
      <c r="W34" s="90"/>
      <c r="X34" s="79"/>
      <c r="Y34" s="79"/>
      <c r="Z34" s="79">
        <f t="shared" ref="Z34:Z65" si="343">IFERROR(IF($C33=$Z$3,E34,0),0)</f>
        <v>0</v>
      </c>
      <c r="AA34" s="79">
        <f t="shared" ref="AA34:AA65" si="344">IFERROR(IF($C33=$Z$3,H34,0),0)</f>
        <v>0</v>
      </c>
      <c r="AB34" s="79">
        <f t="shared" ref="AB34:AB65" si="345">IFERROR(IF($C33=$AB$3,E34,0),0)</f>
        <v>0</v>
      </c>
      <c r="AC34" s="79">
        <f t="shared" ref="AC34:AC65" si="346">IFERROR(IF($C33=$AB$3,H34,0),0)</f>
        <v>0</v>
      </c>
      <c r="AD34" s="79">
        <f t="shared" ref="AD34:AD65" si="347">IFERROR(IF($C33=$AD$3,E34,0),0)</f>
        <v>0</v>
      </c>
      <c r="AE34" s="79">
        <f t="shared" ref="AE34:AE65" si="348">IFERROR(IF($C33=$AD$3,H34,0),0)</f>
        <v>0</v>
      </c>
      <c r="AG34" s="91"/>
      <c r="AH34" s="91"/>
      <c r="AI34" s="91"/>
      <c r="AJ34" s="91"/>
      <c r="AK34" s="91"/>
      <c r="AL34" s="91"/>
      <c r="AM34" s="85">
        <f t="shared" ref="AM34:AM65" si="349">IFERROR(IF($C33=$AM$3,$N34,0),0)</f>
        <v>0</v>
      </c>
      <c r="AN34" s="85">
        <f t="shared" ref="AN34:AN65" si="350">IFERROR(IF($C33=$AM$3,$K34,0),0)</f>
        <v>0</v>
      </c>
      <c r="AO34" s="85">
        <f t="shared" ref="AO34:AO65" si="351">IFERROR(IF($C33=$AO$3,$N34,0),0)</f>
        <v>0</v>
      </c>
      <c r="AP34" s="85">
        <f t="shared" ref="AP34:AP65" si="352">IFERROR(IF($C33=$AO$3,$K34,0),0)</f>
        <v>0</v>
      </c>
      <c r="AQ34" s="85">
        <f t="shared" ref="AQ34:AQ65" si="353">IFERROR(IF($C33=$AQ$3,$N34,0),0)</f>
        <v>0</v>
      </c>
      <c r="AR34" s="85">
        <f t="shared" ref="AR34:AR65" si="354">IFERROR(IF($C33=$AQ$3,$K34,0),0)</f>
        <v>0</v>
      </c>
      <c r="AT34" s="163"/>
      <c r="AU34" s="163"/>
    </row>
    <row r="35" spans="1:47" ht="18.95" customHeight="1">
      <c r="A35" s="171">
        <v>15</v>
      </c>
      <c r="B35" s="176" t="e">
        <f>VLOOKUP(A35,様式5!$A$10:$B$309,2,FALSE)</f>
        <v>#N/A</v>
      </c>
      <c r="C35" s="246" t="e">
        <f>IF(VLOOKUP(A35,様式5!$A$10:$K$309,11,FALSE)="","",VLOOKUP(A35,様式5!$A$10:$K$309,11,FALSE))</f>
        <v>#N/A</v>
      </c>
      <c r="D35" s="86" t="s">
        <v>80</v>
      </c>
      <c r="E35" s="87">
        <f>COUNTIF(様式5!$Y$10:$Y$309,D35&amp;B35&amp;"1")</f>
        <v>0</v>
      </c>
      <c r="F35" s="70" t="e">
        <f t="shared" ref="F35" si="355">VLOOKUP(C35,$AW$7:$AX$10,2,FALSE)</f>
        <v>#N/A</v>
      </c>
      <c r="G35" s="118" t="e">
        <f t="shared" si="273"/>
        <v>#N/A</v>
      </c>
      <c r="H35" s="89">
        <f>COUNTIF(様式5!$Y$10:$Y$309,D35&amp;B35&amp;"2")</f>
        <v>0</v>
      </c>
      <c r="I35" s="70" t="e">
        <f t="shared" ref="I35" si="356">VLOOKUP(C35,$AW$7:$AY$10,3,FALSE)</f>
        <v>#N/A</v>
      </c>
      <c r="J35" s="118" t="e">
        <f t="shared" si="275"/>
        <v>#N/A</v>
      </c>
      <c r="K35" s="89">
        <f>IF(COUNTIF(様式5!$AA$10:$AA$309,D35&amp;"400mR"&amp;B35)&gt;=1,1,0)+IF(COUNTIF(様式5!$AB$10:$AB$309,D35&amp;"1600mR"&amp;B35)&gt;=1,1,0)</f>
        <v>0</v>
      </c>
      <c r="L35" s="70" t="e">
        <f t="shared" ref="L35" si="357">VLOOKUP(C35,$AW$7:$AZ$10,4,FALSE)</f>
        <v>#N/A</v>
      </c>
      <c r="M35" s="118" t="e">
        <f t="shared" si="277"/>
        <v>#N/A</v>
      </c>
      <c r="N35" s="89">
        <f>COUNTIF(様式5!$AC$10:$AC$309,B35&amp;D35)</f>
        <v>0</v>
      </c>
      <c r="O35" s="70">
        <v>400</v>
      </c>
      <c r="P35" s="88">
        <f t="shared" si="278"/>
        <v>0</v>
      </c>
      <c r="Q35" s="120" t="e">
        <f t="shared" si="290"/>
        <v>#N/A</v>
      </c>
      <c r="R35" s="164" t="e">
        <f>SUM(Q35,Q36)</f>
        <v>#N/A</v>
      </c>
      <c r="T35" s="79">
        <f t="shared" si="10"/>
        <v>0</v>
      </c>
      <c r="U35" s="79">
        <f t="shared" si="11"/>
        <v>0</v>
      </c>
      <c r="V35" s="79">
        <f t="shared" si="12"/>
        <v>0</v>
      </c>
      <c r="W35" s="79">
        <f t="shared" si="13"/>
        <v>0</v>
      </c>
      <c r="X35" s="79">
        <f t="shared" si="14"/>
        <v>0</v>
      </c>
      <c r="Y35" s="79">
        <f t="shared" si="15"/>
        <v>0</v>
      </c>
      <c r="Z35" s="90"/>
      <c r="AA35" s="90"/>
      <c r="AB35" s="90"/>
      <c r="AC35" s="90"/>
      <c r="AD35" s="90"/>
      <c r="AE35" s="90"/>
      <c r="AG35" s="85">
        <f t="shared" ref="AG35:AG66" si="358">IFERROR(IF($C35=$AG$3,$N35,0),0)</f>
        <v>0</v>
      </c>
      <c r="AH35" s="85">
        <f t="shared" ref="AH35:AH66" si="359">IFERROR(IF($C35=$AG$3,$K35,0),0)</f>
        <v>0</v>
      </c>
      <c r="AI35" s="85">
        <f t="shared" ref="AI35:AI66" si="360">IFERROR(IF($C35=$AI$3,$N35,0),0)</f>
        <v>0</v>
      </c>
      <c r="AJ35" s="85">
        <f t="shared" ref="AJ35:AJ66" si="361">IFERROR(IF($C35=$AI$3,$K35,0),0)</f>
        <v>0</v>
      </c>
      <c r="AK35" s="85">
        <f t="shared" ref="AK35:AK66" si="362">IFERROR(IF($C35=$AK$3,$N35,0),0)</f>
        <v>0</v>
      </c>
      <c r="AL35" s="85">
        <f t="shared" ref="AL35:AL66" si="363">IFERROR(IF($C35=$AK$3,$K35,0),0)</f>
        <v>0</v>
      </c>
      <c r="AM35" s="91"/>
      <c r="AN35" s="91"/>
      <c r="AO35" s="91"/>
      <c r="AP35" s="91"/>
      <c r="AQ35" s="91"/>
      <c r="AR35" s="91"/>
      <c r="AT35" s="163" t="str">
        <f t="shared" ref="AT35" si="364">IF(SUM(E35:E36,H35:H36)=SUM(T35:AE36),"","×")</f>
        <v/>
      </c>
      <c r="AU35" s="163" t="str">
        <f t="shared" ref="AU35" si="365">IF(SUM(K35:K36,N35:N36)=SUM(AG35:AR36),"","×")</f>
        <v/>
      </c>
    </row>
    <row r="36" spans="1:47" ht="18.95" customHeight="1">
      <c r="A36" s="171"/>
      <c r="B36" s="176"/>
      <c r="C36" s="246"/>
      <c r="D36" s="92" t="s">
        <v>88</v>
      </c>
      <c r="E36" s="93">
        <f>COUNTIF(様式5!$Y$10:$Y$309,D36&amp;B35&amp;"1")</f>
        <v>0</v>
      </c>
      <c r="F36" s="72" t="e">
        <f t="shared" ref="F36" si="366">VLOOKUP(C35,$AW$7:$AX$10,2,FALSE)</f>
        <v>#N/A</v>
      </c>
      <c r="G36" s="119" t="e">
        <f t="shared" si="273"/>
        <v>#N/A</v>
      </c>
      <c r="H36" s="95">
        <f>COUNTIF(様式5!$Y$10:$Y$309,D36&amp;B35&amp;"2")</f>
        <v>0</v>
      </c>
      <c r="I36" s="96" t="e">
        <f t="shared" ref="I36" si="367">VLOOKUP(C35,$AW$7:$AY$10,3,FALSE)</f>
        <v>#N/A</v>
      </c>
      <c r="J36" s="119" t="e">
        <f t="shared" si="275"/>
        <v>#N/A</v>
      </c>
      <c r="K36" s="95">
        <f>IF(COUNTIF(様式5!$AA$10:$AA$309,D36&amp;"400mR"&amp;B35)&gt;=1,1,0)+IF(COUNTIF(様式5!$AB$10:$AB$309,D36&amp;"1600mR"&amp;B35)&gt;=1,1,0)</f>
        <v>0</v>
      </c>
      <c r="L36" s="72" t="e">
        <f t="shared" ref="L36" si="368">VLOOKUP(C35,$AW$7:$AZ$10,4,FALSE)</f>
        <v>#N/A</v>
      </c>
      <c r="M36" s="119" t="e">
        <f t="shared" si="277"/>
        <v>#N/A</v>
      </c>
      <c r="N36" s="97">
        <f>COUNTIF(様式5!$AC$10:$AC$309,B35&amp;D36)</f>
        <v>0</v>
      </c>
      <c r="O36" s="72">
        <v>400</v>
      </c>
      <c r="P36" s="94">
        <f t="shared" si="278"/>
        <v>0</v>
      </c>
      <c r="Q36" s="121" t="e">
        <f t="shared" si="290"/>
        <v>#N/A</v>
      </c>
      <c r="R36" s="166"/>
      <c r="T36" s="90"/>
      <c r="U36" s="90"/>
      <c r="V36" s="90"/>
      <c r="W36" s="90"/>
      <c r="X36" s="79"/>
      <c r="Y36" s="79"/>
      <c r="Z36" s="79">
        <f t="shared" ref="Z36:Z67" si="369">IFERROR(IF($C35=$Z$3,E36,0),0)</f>
        <v>0</v>
      </c>
      <c r="AA36" s="79">
        <f t="shared" ref="AA36:AA67" si="370">IFERROR(IF($C35=$Z$3,H36,0),0)</f>
        <v>0</v>
      </c>
      <c r="AB36" s="79">
        <f t="shared" ref="AB36:AB67" si="371">IFERROR(IF($C35=$AB$3,E36,0),0)</f>
        <v>0</v>
      </c>
      <c r="AC36" s="79">
        <f t="shared" ref="AC36:AC67" si="372">IFERROR(IF($C35=$AB$3,H36,0),0)</f>
        <v>0</v>
      </c>
      <c r="AD36" s="79">
        <f t="shared" ref="AD36:AD67" si="373">IFERROR(IF($C35=$AD$3,E36,0),0)</f>
        <v>0</v>
      </c>
      <c r="AE36" s="79">
        <f t="shared" ref="AE36:AE67" si="374">IFERROR(IF($C35=$AD$3,H36,0),0)</f>
        <v>0</v>
      </c>
      <c r="AG36" s="91"/>
      <c r="AH36" s="91"/>
      <c r="AI36" s="91"/>
      <c r="AJ36" s="91"/>
      <c r="AK36" s="91"/>
      <c r="AL36" s="91"/>
      <c r="AM36" s="85">
        <f t="shared" ref="AM36:AM67" si="375">IFERROR(IF($C35=$AM$3,$N36,0),0)</f>
        <v>0</v>
      </c>
      <c r="AN36" s="85">
        <f t="shared" ref="AN36:AN67" si="376">IFERROR(IF($C35=$AM$3,$K36,0),0)</f>
        <v>0</v>
      </c>
      <c r="AO36" s="85">
        <f t="shared" ref="AO36:AO67" si="377">IFERROR(IF($C35=$AO$3,$N36,0),0)</f>
        <v>0</v>
      </c>
      <c r="AP36" s="85">
        <f t="shared" ref="AP36:AP67" si="378">IFERROR(IF($C35=$AO$3,$K36,0),0)</f>
        <v>0</v>
      </c>
      <c r="AQ36" s="85">
        <f t="shared" ref="AQ36:AQ67" si="379">IFERROR(IF($C35=$AQ$3,$N36,0),0)</f>
        <v>0</v>
      </c>
      <c r="AR36" s="85">
        <f t="shared" ref="AR36:AR67" si="380">IFERROR(IF($C35=$AQ$3,$K36,0),0)</f>
        <v>0</v>
      </c>
      <c r="AT36" s="163"/>
      <c r="AU36" s="163"/>
    </row>
    <row r="37" spans="1:47" ht="18.95" customHeight="1">
      <c r="A37" s="171">
        <v>16</v>
      </c>
      <c r="B37" s="176" t="e">
        <f>VLOOKUP(A37,様式5!$A$10:$B$309,2,FALSE)</f>
        <v>#N/A</v>
      </c>
      <c r="C37" s="246" t="e">
        <f>IF(VLOOKUP(A37,様式5!$A$10:$K$309,11,FALSE)="","",VLOOKUP(A37,様式5!$A$10:$K$309,11,FALSE))</f>
        <v>#N/A</v>
      </c>
      <c r="D37" s="86" t="s">
        <v>80</v>
      </c>
      <c r="E37" s="87">
        <f>COUNTIF(様式5!$Y$10:$Y$309,D37&amp;B37&amp;"1")</f>
        <v>0</v>
      </c>
      <c r="F37" s="70" t="e">
        <f t="shared" ref="F37" si="381">VLOOKUP(C37,$AW$7:$AX$10,2,FALSE)</f>
        <v>#N/A</v>
      </c>
      <c r="G37" s="118" t="e">
        <f t="shared" si="273"/>
        <v>#N/A</v>
      </c>
      <c r="H37" s="89">
        <f>COUNTIF(様式5!$Y$10:$Y$309,D37&amp;B37&amp;"2")</f>
        <v>0</v>
      </c>
      <c r="I37" s="70" t="e">
        <f t="shared" ref="I37" si="382">VLOOKUP(C37,$AW$7:$AY$10,3,FALSE)</f>
        <v>#N/A</v>
      </c>
      <c r="J37" s="118" t="e">
        <f t="shared" si="275"/>
        <v>#N/A</v>
      </c>
      <c r="K37" s="89">
        <f>IF(COUNTIF(様式5!$AA$10:$AA$309,D37&amp;"400mR"&amp;B37)&gt;=1,1,0)+IF(COUNTIF(様式5!$AB$10:$AB$309,D37&amp;"1600mR"&amp;B37)&gt;=1,1,0)</f>
        <v>0</v>
      </c>
      <c r="L37" s="70" t="e">
        <f t="shared" ref="L37" si="383">VLOOKUP(C37,$AW$7:$AZ$10,4,FALSE)</f>
        <v>#N/A</v>
      </c>
      <c r="M37" s="118" t="e">
        <f t="shared" si="277"/>
        <v>#N/A</v>
      </c>
      <c r="N37" s="89">
        <f>COUNTIF(様式5!$AC$10:$AC$309,B37&amp;D37)</f>
        <v>0</v>
      </c>
      <c r="O37" s="70">
        <v>400</v>
      </c>
      <c r="P37" s="88">
        <f t="shared" si="278"/>
        <v>0</v>
      </c>
      <c r="Q37" s="120" t="e">
        <f t="shared" si="290"/>
        <v>#N/A</v>
      </c>
      <c r="R37" s="164" t="e">
        <f>SUM(Q37,Q38)</f>
        <v>#N/A</v>
      </c>
      <c r="T37" s="79">
        <f t="shared" si="10"/>
        <v>0</v>
      </c>
      <c r="U37" s="79">
        <f t="shared" si="11"/>
        <v>0</v>
      </c>
      <c r="V37" s="79">
        <f t="shared" si="12"/>
        <v>0</v>
      </c>
      <c r="W37" s="79">
        <f t="shared" si="13"/>
        <v>0</v>
      </c>
      <c r="X37" s="79">
        <f t="shared" si="14"/>
        <v>0</v>
      </c>
      <c r="Y37" s="79">
        <f t="shared" si="15"/>
        <v>0</v>
      </c>
      <c r="Z37" s="90"/>
      <c r="AA37" s="90"/>
      <c r="AB37" s="90"/>
      <c r="AC37" s="90"/>
      <c r="AD37" s="90"/>
      <c r="AE37" s="90"/>
      <c r="AG37" s="85">
        <f t="shared" ref="AG37:AG68" si="384">IFERROR(IF($C37=$AG$3,$N37,0),0)</f>
        <v>0</v>
      </c>
      <c r="AH37" s="85">
        <f t="shared" ref="AH37:AH68" si="385">IFERROR(IF($C37=$AG$3,$K37,0),0)</f>
        <v>0</v>
      </c>
      <c r="AI37" s="85">
        <f t="shared" ref="AI37:AI68" si="386">IFERROR(IF($C37=$AI$3,$N37,0),0)</f>
        <v>0</v>
      </c>
      <c r="AJ37" s="85">
        <f t="shared" ref="AJ37:AJ68" si="387">IFERROR(IF($C37=$AI$3,$K37,0),0)</f>
        <v>0</v>
      </c>
      <c r="AK37" s="85">
        <f t="shared" ref="AK37:AK68" si="388">IFERROR(IF($C37=$AK$3,$N37,0),0)</f>
        <v>0</v>
      </c>
      <c r="AL37" s="85">
        <f t="shared" ref="AL37:AL68" si="389">IFERROR(IF($C37=$AK$3,$K37,0),0)</f>
        <v>0</v>
      </c>
      <c r="AM37" s="91"/>
      <c r="AN37" s="91"/>
      <c r="AO37" s="91"/>
      <c r="AP37" s="91"/>
      <c r="AQ37" s="91"/>
      <c r="AR37" s="91"/>
      <c r="AT37" s="163" t="str">
        <f t="shared" ref="AT37" si="390">IF(SUM(E37:E38,H37:H38)=SUM(T37:AE38),"","×")</f>
        <v/>
      </c>
      <c r="AU37" s="163" t="str">
        <f t="shared" ref="AU37" si="391">IF(SUM(K37:K38,N37:N38)=SUM(AG37:AR38),"","×")</f>
        <v/>
      </c>
    </row>
    <row r="38" spans="1:47" ht="18.95" customHeight="1">
      <c r="A38" s="171"/>
      <c r="B38" s="176"/>
      <c r="C38" s="246"/>
      <c r="D38" s="92" t="s">
        <v>88</v>
      </c>
      <c r="E38" s="93">
        <f>COUNTIF(様式5!$Y$10:$Y$309,D38&amp;B37&amp;"1")</f>
        <v>0</v>
      </c>
      <c r="F38" s="72" t="e">
        <f t="shared" ref="F38" si="392">VLOOKUP(C37,$AW$7:$AX$10,2,FALSE)</f>
        <v>#N/A</v>
      </c>
      <c r="G38" s="119" t="e">
        <f t="shared" si="273"/>
        <v>#N/A</v>
      </c>
      <c r="H38" s="95">
        <f>COUNTIF(様式5!$Y$10:$Y$309,D38&amp;B37&amp;"2")</f>
        <v>0</v>
      </c>
      <c r="I38" s="96" t="e">
        <f t="shared" ref="I38" si="393">VLOOKUP(C37,$AW$7:$AY$10,3,FALSE)</f>
        <v>#N/A</v>
      </c>
      <c r="J38" s="119" t="e">
        <f t="shared" si="275"/>
        <v>#N/A</v>
      </c>
      <c r="K38" s="95">
        <f>IF(COUNTIF(様式5!$AA$10:$AA$309,D38&amp;"400mR"&amp;B37)&gt;=1,1,0)+IF(COUNTIF(様式5!$AB$10:$AB$309,D38&amp;"1600mR"&amp;B37)&gt;=1,1,0)</f>
        <v>0</v>
      </c>
      <c r="L38" s="72" t="e">
        <f t="shared" ref="L38" si="394">VLOOKUP(C37,$AW$7:$AZ$10,4,FALSE)</f>
        <v>#N/A</v>
      </c>
      <c r="M38" s="119" t="e">
        <f t="shared" si="277"/>
        <v>#N/A</v>
      </c>
      <c r="N38" s="97">
        <f>COUNTIF(様式5!$AC$10:$AC$309,B37&amp;D38)</f>
        <v>0</v>
      </c>
      <c r="O38" s="72">
        <v>400</v>
      </c>
      <c r="P38" s="94">
        <f t="shared" si="278"/>
        <v>0</v>
      </c>
      <c r="Q38" s="121" t="e">
        <f t="shared" si="290"/>
        <v>#N/A</v>
      </c>
      <c r="R38" s="166"/>
      <c r="T38" s="90"/>
      <c r="U38" s="90"/>
      <c r="V38" s="90"/>
      <c r="W38" s="90"/>
      <c r="X38" s="79"/>
      <c r="Y38" s="79"/>
      <c r="Z38" s="79">
        <f t="shared" ref="Z38:Z69" si="395">IFERROR(IF($C37=$Z$3,E38,0),0)</f>
        <v>0</v>
      </c>
      <c r="AA38" s="79">
        <f t="shared" ref="AA38:AA69" si="396">IFERROR(IF($C37=$Z$3,H38,0),0)</f>
        <v>0</v>
      </c>
      <c r="AB38" s="79">
        <f t="shared" ref="AB38:AB69" si="397">IFERROR(IF($C37=$AB$3,E38,0),0)</f>
        <v>0</v>
      </c>
      <c r="AC38" s="79">
        <f t="shared" ref="AC38:AC69" si="398">IFERROR(IF($C37=$AB$3,H38,0),0)</f>
        <v>0</v>
      </c>
      <c r="AD38" s="79">
        <f t="shared" ref="AD38:AD69" si="399">IFERROR(IF($C37=$AD$3,E38,0),0)</f>
        <v>0</v>
      </c>
      <c r="AE38" s="79">
        <f t="shared" ref="AE38:AE69" si="400">IFERROR(IF($C37=$AD$3,H38,0),0)</f>
        <v>0</v>
      </c>
      <c r="AG38" s="91"/>
      <c r="AH38" s="91"/>
      <c r="AI38" s="91"/>
      <c r="AJ38" s="91"/>
      <c r="AK38" s="91"/>
      <c r="AL38" s="91"/>
      <c r="AM38" s="85">
        <f t="shared" ref="AM38:AM69" si="401">IFERROR(IF($C37=$AM$3,$N38,0),0)</f>
        <v>0</v>
      </c>
      <c r="AN38" s="85">
        <f t="shared" ref="AN38:AN69" si="402">IFERROR(IF($C37=$AM$3,$K38,0),0)</f>
        <v>0</v>
      </c>
      <c r="AO38" s="85">
        <f t="shared" ref="AO38:AO69" si="403">IFERROR(IF($C37=$AO$3,$N38,0),0)</f>
        <v>0</v>
      </c>
      <c r="AP38" s="85">
        <f t="shared" ref="AP38:AP69" si="404">IFERROR(IF($C37=$AO$3,$K38,0),0)</f>
        <v>0</v>
      </c>
      <c r="AQ38" s="85">
        <f t="shared" ref="AQ38:AQ69" si="405">IFERROR(IF($C37=$AQ$3,$N38,0),0)</f>
        <v>0</v>
      </c>
      <c r="AR38" s="85">
        <f t="shared" ref="AR38:AR69" si="406">IFERROR(IF($C37=$AQ$3,$K38,0),0)</f>
        <v>0</v>
      </c>
      <c r="AT38" s="163"/>
      <c r="AU38" s="163"/>
    </row>
    <row r="39" spans="1:47" ht="18.95" customHeight="1">
      <c r="A39" s="171">
        <v>17</v>
      </c>
      <c r="B39" s="176" t="e">
        <f>VLOOKUP(A39,様式5!$A$10:$B$309,2,FALSE)</f>
        <v>#N/A</v>
      </c>
      <c r="C39" s="246" t="e">
        <f>IF(VLOOKUP(A39,様式5!$A$10:$K$309,11,FALSE)="","",VLOOKUP(A39,様式5!$A$10:$K$309,11,FALSE))</f>
        <v>#N/A</v>
      </c>
      <c r="D39" s="86" t="s">
        <v>80</v>
      </c>
      <c r="E39" s="87">
        <f>COUNTIF(様式5!$Y$10:$Y$309,D39&amp;B39&amp;"1")</f>
        <v>0</v>
      </c>
      <c r="F39" s="70" t="e">
        <f t="shared" ref="F39" si="407">VLOOKUP(C39,$AW$7:$AX$10,2,FALSE)</f>
        <v>#N/A</v>
      </c>
      <c r="G39" s="118" t="e">
        <f t="shared" si="273"/>
        <v>#N/A</v>
      </c>
      <c r="H39" s="89">
        <f>COUNTIF(様式5!$Y$10:$Y$309,D39&amp;B39&amp;"2")</f>
        <v>0</v>
      </c>
      <c r="I39" s="70" t="e">
        <f t="shared" ref="I39" si="408">VLOOKUP(C39,$AW$7:$AY$10,3,FALSE)</f>
        <v>#N/A</v>
      </c>
      <c r="J39" s="118" t="e">
        <f t="shared" si="275"/>
        <v>#N/A</v>
      </c>
      <c r="K39" s="89">
        <f>IF(COUNTIF(様式5!$AA$10:$AA$309,D39&amp;"400mR"&amp;B39)&gt;=1,1,0)+IF(COUNTIF(様式5!$AB$10:$AB$309,D39&amp;"1600mR"&amp;B39)&gt;=1,1,0)</f>
        <v>0</v>
      </c>
      <c r="L39" s="70" t="e">
        <f t="shared" ref="L39" si="409">VLOOKUP(C39,$AW$7:$AZ$10,4,FALSE)</f>
        <v>#N/A</v>
      </c>
      <c r="M39" s="118" t="e">
        <f t="shared" si="277"/>
        <v>#N/A</v>
      </c>
      <c r="N39" s="89">
        <f>COUNTIF(様式5!$AC$10:$AC$309,B39&amp;D39)</f>
        <v>0</v>
      </c>
      <c r="O39" s="70">
        <v>400</v>
      </c>
      <c r="P39" s="88">
        <f t="shared" si="278"/>
        <v>0</v>
      </c>
      <c r="Q39" s="120" t="e">
        <f t="shared" si="290"/>
        <v>#N/A</v>
      </c>
      <c r="R39" s="164" t="e">
        <f>SUM(Q39,Q40)</f>
        <v>#N/A</v>
      </c>
      <c r="T39" s="79">
        <f t="shared" si="10"/>
        <v>0</v>
      </c>
      <c r="U39" s="79">
        <f t="shared" si="11"/>
        <v>0</v>
      </c>
      <c r="V39" s="79">
        <f t="shared" si="12"/>
        <v>0</v>
      </c>
      <c r="W39" s="79">
        <f t="shared" si="13"/>
        <v>0</v>
      </c>
      <c r="X39" s="79">
        <f t="shared" si="14"/>
        <v>0</v>
      </c>
      <c r="Y39" s="79">
        <f t="shared" si="15"/>
        <v>0</v>
      </c>
      <c r="Z39" s="90"/>
      <c r="AA39" s="90"/>
      <c r="AB39" s="90"/>
      <c r="AC39" s="90"/>
      <c r="AD39" s="90"/>
      <c r="AE39" s="90"/>
      <c r="AG39" s="85">
        <f t="shared" ref="AG39:AG70" si="410">IFERROR(IF($C39=$AG$3,$N39,0),0)</f>
        <v>0</v>
      </c>
      <c r="AH39" s="85">
        <f t="shared" ref="AH39:AH70" si="411">IFERROR(IF($C39=$AG$3,$K39,0),0)</f>
        <v>0</v>
      </c>
      <c r="AI39" s="85">
        <f t="shared" ref="AI39:AI70" si="412">IFERROR(IF($C39=$AI$3,$N39,0),0)</f>
        <v>0</v>
      </c>
      <c r="AJ39" s="85">
        <f t="shared" ref="AJ39:AJ70" si="413">IFERROR(IF($C39=$AI$3,$K39,0),0)</f>
        <v>0</v>
      </c>
      <c r="AK39" s="85">
        <f t="shared" ref="AK39:AK70" si="414">IFERROR(IF($C39=$AK$3,$N39,0),0)</f>
        <v>0</v>
      </c>
      <c r="AL39" s="85">
        <f t="shared" ref="AL39:AL70" si="415">IFERROR(IF($C39=$AK$3,$K39,0),0)</f>
        <v>0</v>
      </c>
      <c r="AM39" s="91"/>
      <c r="AN39" s="91"/>
      <c r="AO39" s="91"/>
      <c r="AP39" s="91"/>
      <c r="AQ39" s="91"/>
      <c r="AR39" s="91"/>
      <c r="AT39" s="163" t="str">
        <f t="shared" ref="AT39" si="416">IF(SUM(E39:E40,H39:H40)=SUM(T39:AE40),"","×")</f>
        <v/>
      </c>
      <c r="AU39" s="163" t="str">
        <f t="shared" ref="AU39" si="417">IF(SUM(K39:K40,N39:N40)=SUM(AG39:AR40),"","×")</f>
        <v/>
      </c>
    </row>
    <row r="40" spans="1:47" ht="18.95" customHeight="1">
      <c r="A40" s="171"/>
      <c r="B40" s="176"/>
      <c r="C40" s="246"/>
      <c r="D40" s="92" t="s">
        <v>88</v>
      </c>
      <c r="E40" s="93">
        <f>COUNTIF(様式5!$Y$10:$Y$309,D40&amp;B39&amp;"1")</f>
        <v>0</v>
      </c>
      <c r="F40" s="72" t="e">
        <f t="shared" ref="F40" si="418">VLOOKUP(C39,$AW$7:$AX$10,2,FALSE)</f>
        <v>#N/A</v>
      </c>
      <c r="G40" s="119" t="e">
        <f t="shared" si="273"/>
        <v>#N/A</v>
      </c>
      <c r="H40" s="95">
        <f>COUNTIF(様式5!$Y$10:$Y$309,D40&amp;B39&amp;"2")</f>
        <v>0</v>
      </c>
      <c r="I40" s="96" t="e">
        <f t="shared" ref="I40" si="419">VLOOKUP(C39,$AW$7:$AY$10,3,FALSE)</f>
        <v>#N/A</v>
      </c>
      <c r="J40" s="119" t="e">
        <f t="shared" si="275"/>
        <v>#N/A</v>
      </c>
      <c r="K40" s="95">
        <f>IF(COUNTIF(様式5!$AA$10:$AA$309,D40&amp;"400mR"&amp;B39)&gt;=1,1,0)+IF(COUNTIF(様式5!$AB$10:$AB$309,D40&amp;"1600mR"&amp;B39)&gt;=1,1,0)</f>
        <v>0</v>
      </c>
      <c r="L40" s="72" t="e">
        <f t="shared" ref="L40" si="420">VLOOKUP(C39,$AW$7:$AZ$10,4,FALSE)</f>
        <v>#N/A</v>
      </c>
      <c r="M40" s="119" t="e">
        <f t="shared" si="277"/>
        <v>#N/A</v>
      </c>
      <c r="N40" s="97">
        <f>COUNTIF(様式5!$AC$10:$AC$309,B39&amp;D40)</f>
        <v>0</v>
      </c>
      <c r="O40" s="72">
        <v>400</v>
      </c>
      <c r="P40" s="94">
        <f t="shared" si="278"/>
        <v>0</v>
      </c>
      <c r="Q40" s="121" t="e">
        <f t="shared" si="290"/>
        <v>#N/A</v>
      </c>
      <c r="R40" s="166"/>
      <c r="T40" s="90"/>
      <c r="U40" s="90"/>
      <c r="V40" s="90"/>
      <c r="W40" s="90"/>
      <c r="X40" s="79"/>
      <c r="Y40" s="79"/>
      <c r="Z40" s="79">
        <f t="shared" ref="Z40:Z71" si="421">IFERROR(IF($C39=$Z$3,E40,0),0)</f>
        <v>0</v>
      </c>
      <c r="AA40" s="79">
        <f t="shared" ref="AA40:AA71" si="422">IFERROR(IF($C39=$Z$3,H40,0),0)</f>
        <v>0</v>
      </c>
      <c r="AB40" s="79">
        <f t="shared" ref="AB40:AB71" si="423">IFERROR(IF($C39=$AB$3,E40,0),0)</f>
        <v>0</v>
      </c>
      <c r="AC40" s="79">
        <f t="shared" ref="AC40:AC71" si="424">IFERROR(IF($C39=$AB$3,H40,0),0)</f>
        <v>0</v>
      </c>
      <c r="AD40" s="79">
        <f t="shared" ref="AD40:AD71" si="425">IFERROR(IF($C39=$AD$3,E40,0),0)</f>
        <v>0</v>
      </c>
      <c r="AE40" s="79">
        <f t="shared" ref="AE40:AE71" si="426">IFERROR(IF($C39=$AD$3,H40,0),0)</f>
        <v>0</v>
      </c>
      <c r="AG40" s="91"/>
      <c r="AH40" s="91"/>
      <c r="AI40" s="91"/>
      <c r="AJ40" s="91"/>
      <c r="AK40" s="91"/>
      <c r="AL40" s="91"/>
      <c r="AM40" s="85">
        <f t="shared" ref="AM40:AM71" si="427">IFERROR(IF($C39=$AM$3,$N40,0),0)</f>
        <v>0</v>
      </c>
      <c r="AN40" s="85">
        <f t="shared" ref="AN40:AN71" si="428">IFERROR(IF($C39=$AM$3,$K40,0),0)</f>
        <v>0</v>
      </c>
      <c r="AO40" s="85">
        <f t="shared" ref="AO40:AO71" si="429">IFERROR(IF($C39=$AO$3,$N40,0),0)</f>
        <v>0</v>
      </c>
      <c r="AP40" s="85">
        <f t="shared" ref="AP40:AP71" si="430">IFERROR(IF($C39=$AO$3,$K40,0),0)</f>
        <v>0</v>
      </c>
      <c r="AQ40" s="85">
        <f t="shared" ref="AQ40:AQ71" si="431">IFERROR(IF($C39=$AQ$3,$N40,0),0)</f>
        <v>0</v>
      </c>
      <c r="AR40" s="85">
        <f t="shared" ref="AR40:AR71" si="432">IFERROR(IF($C39=$AQ$3,$K40,0),0)</f>
        <v>0</v>
      </c>
      <c r="AT40" s="163"/>
      <c r="AU40" s="163"/>
    </row>
    <row r="41" spans="1:47" ht="18.95" customHeight="1">
      <c r="A41" s="171">
        <v>18</v>
      </c>
      <c r="B41" s="176" t="e">
        <f>VLOOKUP(A41,様式5!$A$10:$B$309,2,FALSE)</f>
        <v>#N/A</v>
      </c>
      <c r="C41" s="246" t="e">
        <f>IF(VLOOKUP(A41,様式5!$A$10:$K$309,11,FALSE)="","",VLOOKUP(A41,様式5!$A$10:$K$309,11,FALSE))</f>
        <v>#N/A</v>
      </c>
      <c r="D41" s="86" t="s">
        <v>80</v>
      </c>
      <c r="E41" s="87">
        <f>COUNTIF(様式5!$Y$10:$Y$309,D41&amp;B41&amp;"1")</f>
        <v>0</v>
      </c>
      <c r="F41" s="70" t="e">
        <f t="shared" ref="F41" si="433">VLOOKUP(C41,$AW$7:$AX$10,2,FALSE)</f>
        <v>#N/A</v>
      </c>
      <c r="G41" s="118" t="e">
        <f t="shared" si="273"/>
        <v>#N/A</v>
      </c>
      <c r="H41" s="89">
        <f>COUNTIF(様式5!$Y$10:$Y$309,D41&amp;B41&amp;"2")</f>
        <v>0</v>
      </c>
      <c r="I41" s="70" t="e">
        <f t="shared" ref="I41" si="434">VLOOKUP(C41,$AW$7:$AY$10,3,FALSE)</f>
        <v>#N/A</v>
      </c>
      <c r="J41" s="118" t="e">
        <f t="shared" si="275"/>
        <v>#N/A</v>
      </c>
      <c r="K41" s="89">
        <f>IF(COUNTIF(様式5!$AA$10:$AA$309,D41&amp;"400mR"&amp;B41)&gt;=1,1,0)+IF(COUNTIF(様式5!$AB$10:$AB$309,D41&amp;"1600mR"&amp;B41)&gt;=1,1,0)</f>
        <v>0</v>
      </c>
      <c r="L41" s="70" t="e">
        <f t="shared" ref="L41" si="435">VLOOKUP(C41,$AW$7:$AZ$10,4,FALSE)</f>
        <v>#N/A</v>
      </c>
      <c r="M41" s="118" t="e">
        <f t="shared" si="277"/>
        <v>#N/A</v>
      </c>
      <c r="N41" s="89">
        <f>COUNTIF(様式5!$AC$10:$AC$309,B41&amp;D41)</f>
        <v>0</v>
      </c>
      <c r="O41" s="70">
        <v>400</v>
      </c>
      <c r="P41" s="88">
        <f t="shared" si="278"/>
        <v>0</v>
      </c>
      <c r="Q41" s="120" t="e">
        <f t="shared" si="290"/>
        <v>#N/A</v>
      </c>
      <c r="R41" s="164" t="e">
        <f>SUM(Q41,Q42)</f>
        <v>#N/A</v>
      </c>
      <c r="T41" s="79">
        <f t="shared" si="10"/>
        <v>0</v>
      </c>
      <c r="U41" s="79">
        <f t="shared" si="11"/>
        <v>0</v>
      </c>
      <c r="V41" s="79">
        <f t="shared" si="12"/>
        <v>0</v>
      </c>
      <c r="W41" s="79">
        <f t="shared" si="13"/>
        <v>0</v>
      </c>
      <c r="X41" s="79">
        <f t="shared" si="14"/>
        <v>0</v>
      </c>
      <c r="Y41" s="79">
        <f t="shared" si="15"/>
        <v>0</v>
      </c>
      <c r="Z41" s="90"/>
      <c r="AA41" s="90"/>
      <c r="AB41" s="90"/>
      <c r="AC41" s="90"/>
      <c r="AD41" s="90"/>
      <c r="AE41" s="90"/>
      <c r="AG41" s="85">
        <f t="shared" ref="AG41:AG72" si="436">IFERROR(IF($C41=$AG$3,$N41,0),0)</f>
        <v>0</v>
      </c>
      <c r="AH41" s="85">
        <f t="shared" ref="AH41:AH72" si="437">IFERROR(IF($C41=$AG$3,$K41,0),0)</f>
        <v>0</v>
      </c>
      <c r="AI41" s="85">
        <f t="shared" ref="AI41:AI72" si="438">IFERROR(IF($C41=$AI$3,$N41,0),0)</f>
        <v>0</v>
      </c>
      <c r="AJ41" s="85">
        <f t="shared" ref="AJ41:AJ72" si="439">IFERROR(IF($C41=$AI$3,$K41,0),0)</f>
        <v>0</v>
      </c>
      <c r="AK41" s="85">
        <f t="shared" ref="AK41:AK72" si="440">IFERROR(IF($C41=$AK$3,$N41,0),0)</f>
        <v>0</v>
      </c>
      <c r="AL41" s="85">
        <f t="shared" ref="AL41:AL72" si="441">IFERROR(IF($C41=$AK$3,$K41,0),0)</f>
        <v>0</v>
      </c>
      <c r="AM41" s="91"/>
      <c r="AN41" s="91"/>
      <c r="AO41" s="91"/>
      <c r="AP41" s="91"/>
      <c r="AQ41" s="91"/>
      <c r="AR41" s="91"/>
      <c r="AT41" s="163" t="str">
        <f t="shared" ref="AT41" si="442">IF(SUM(E41:E42,H41:H42)=SUM(T41:AE42),"","×")</f>
        <v/>
      </c>
      <c r="AU41" s="163" t="str">
        <f t="shared" ref="AU41" si="443">IF(SUM(K41:K42,N41:N42)=SUM(AG41:AR42),"","×")</f>
        <v/>
      </c>
    </row>
    <row r="42" spans="1:47" ht="18.95" customHeight="1">
      <c r="A42" s="171"/>
      <c r="B42" s="176"/>
      <c r="C42" s="246"/>
      <c r="D42" s="92" t="s">
        <v>88</v>
      </c>
      <c r="E42" s="93">
        <f>COUNTIF(様式5!$Y$10:$Y$309,D42&amp;B41&amp;"1")</f>
        <v>0</v>
      </c>
      <c r="F42" s="72" t="e">
        <f t="shared" ref="F42" si="444">VLOOKUP(C41,$AW$7:$AX$10,2,FALSE)</f>
        <v>#N/A</v>
      </c>
      <c r="G42" s="119" t="e">
        <f t="shared" si="273"/>
        <v>#N/A</v>
      </c>
      <c r="H42" s="95">
        <f>COUNTIF(様式5!$Y$10:$Y$309,D42&amp;B41&amp;"2")</f>
        <v>0</v>
      </c>
      <c r="I42" s="96" t="e">
        <f t="shared" ref="I42" si="445">VLOOKUP(C41,$AW$7:$AY$10,3,FALSE)</f>
        <v>#N/A</v>
      </c>
      <c r="J42" s="119" t="e">
        <f t="shared" si="275"/>
        <v>#N/A</v>
      </c>
      <c r="K42" s="95">
        <f>IF(COUNTIF(様式5!$AA$10:$AA$309,D42&amp;"400mR"&amp;B41)&gt;=1,1,0)+IF(COUNTIF(様式5!$AB$10:$AB$309,D42&amp;"1600mR"&amp;B41)&gt;=1,1,0)</f>
        <v>0</v>
      </c>
      <c r="L42" s="72" t="e">
        <f t="shared" ref="L42" si="446">VLOOKUP(C41,$AW$7:$AZ$10,4,FALSE)</f>
        <v>#N/A</v>
      </c>
      <c r="M42" s="119" t="e">
        <f t="shared" si="277"/>
        <v>#N/A</v>
      </c>
      <c r="N42" s="97">
        <f>COUNTIF(様式5!$AC$10:$AC$309,B41&amp;D42)</f>
        <v>0</v>
      </c>
      <c r="O42" s="72">
        <v>400</v>
      </c>
      <c r="P42" s="94">
        <f t="shared" si="278"/>
        <v>0</v>
      </c>
      <c r="Q42" s="121" t="e">
        <f t="shared" si="290"/>
        <v>#N/A</v>
      </c>
      <c r="R42" s="166"/>
      <c r="T42" s="90"/>
      <c r="U42" s="90"/>
      <c r="V42" s="90"/>
      <c r="W42" s="90"/>
      <c r="X42" s="79"/>
      <c r="Y42" s="79"/>
      <c r="Z42" s="79">
        <f t="shared" ref="Z42:Z73" si="447">IFERROR(IF($C41=$Z$3,E42,0),0)</f>
        <v>0</v>
      </c>
      <c r="AA42" s="79">
        <f t="shared" ref="AA42:AA73" si="448">IFERROR(IF($C41=$Z$3,H42,0),0)</f>
        <v>0</v>
      </c>
      <c r="AB42" s="79">
        <f t="shared" ref="AB42:AB73" si="449">IFERROR(IF($C41=$AB$3,E42,0),0)</f>
        <v>0</v>
      </c>
      <c r="AC42" s="79">
        <f t="shared" ref="AC42:AC73" si="450">IFERROR(IF($C41=$AB$3,H42,0),0)</f>
        <v>0</v>
      </c>
      <c r="AD42" s="79">
        <f t="shared" ref="AD42:AD73" si="451">IFERROR(IF($C41=$AD$3,E42,0),0)</f>
        <v>0</v>
      </c>
      <c r="AE42" s="79">
        <f t="shared" ref="AE42:AE73" si="452">IFERROR(IF($C41=$AD$3,H42,0),0)</f>
        <v>0</v>
      </c>
      <c r="AG42" s="91"/>
      <c r="AH42" s="91"/>
      <c r="AI42" s="91"/>
      <c r="AJ42" s="91"/>
      <c r="AK42" s="91"/>
      <c r="AL42" s="91"/>
      <c r="AM42" s="85">
        <f t="shared" ref="AM42:AM73" si="453">IFERROR(IF($C41=$AM$3,$N42,0),0)</f>
        <v>0</v>
      </c>
      <c r="AN42" s="85">
        <f t="shared" ref="AN42:AN73" si="454">IFERROR(IF($C41=$AM$3,$K42,0),0)</f>
        <v>0</v>
      </c>
      <c r="AO42" s="85">
        <f t="shared" ref="AO42:AO73" si="455">IFERROR(IF($C41=$AO$3,$N42,0),0)</f>
        <v>0</v>
      </c>
      <c r="AP42" s="85">
        <f t="shared" ref="AP42:AP73" si="456">IFERROR(IF($C41=$AO$3,$K42,0),0)</f>
        <v>0</v>
      </c>
      <c r="AQ42" s="85">
        <f t="shared" ref="AQ42:AQ73" si="457">IFERROR(IF($C41=$AQ$3,$N42,0),0)</f>
        <v>0</v>
      </c>
      <c r="AR42" s="85">
        <f t="shared" ref="AR42:AR73" si="458">IFERROR(IF($C41=$AQ$3,$K42,0),0)</f>
        <v>0</v>
      </c>
      <c r="AT42" s="163"/>
      <c r="AU42" s="163"/>
    </row>
    <row r="43" spans="1:47" ht="18.95" customHeight="1">
      <c r="A43" s="171">
        <v>19</v>
      </c>
      <c r="B43" s="176" t="e">
        <f>VLOOKUP(A43,様式5!$A$10:$B$309,2,FALSE)</f>
        <v>#N/A</v>
      </c>
      <c r="C43" s="246" t="e">
        <f>IF(VLOOKUP(A43,様式5!$A$10:$K$309,11,FALSE)="","",VLOOKUP(A43,様式5!$A$10:$K$309,11,FALSE))</f>
        <v>#N/A</v>
      </c>
      <c r="D43" s="86" t="s">
        <v>80</v>
      </c>
      <c r="E43" s="87">
        <f>COUNTIF(様式5!$Y$10:$Y$309,D43&amp;B43&amp;"1")</f>
        <v>0</v>
      </c>
      <c r="F43" s="70" t="e">
        <f t="shared" ref="F43" si="459">VLOOKUP(C43,$AW$7:$AX$10,2,FALSE)</f>
        <v>#N/A</v>
      </c>
      <c r="G43" s="118" t="e">
        <f t="shared" si="273"/>
        <v>#N/A</v>
      </c>
      <c r="H43" s="89">
        <f>COUNTIF(様式5!$Y$10:$Y$309,D43&amp;B43&amp;"2")</f>
        <v>0</v>
      </c>
      <c r="I43" s="70" t="e">
        <f t="shared" ref="I43" si="460">VLOOKUP(C43,$AW$7:$AY$10,3,FALSE)</f>
        <v>#N/A</v>
      </c>
      <c r="J43" s="118" t="e">
        <f t="shared" si="275"/>
        <v>#N/A</v>
      </c>
      <c r="K43" s="89">
        <f>IF(COUNTIF(様式5!$AA$10:$AA$309,D43&amp;"400mR"&amp;B43)&gt;=1,1,0)+IF(COUNTIF(様式5!$AB$10:$AB$309,D43&amp;"1600mR"&amp;B43)&gt;=1,1,0)</f>
        <v>0</v>
      </c>
      <c r="L43" s="70" t="e">
        <f t="shared" ref="L43" si="461">VLOOKUP(C43,$AW$7:$AZ$10,4,FALSE)</f>
        <v>#N/A</v>
      </c>
      <c r="M43" s="118" t="e">
        <f t="shared" si="277"/>
        <v>#N/A</v>
      </c>
      <c r="N43" s="89">
        <f>COUNTIF(様式5!$AC$10:$AC$309,B43&amp;D43)</f>
        <v>0</v>
      </c>
      <c r="O43" s="70">
        <v>400</v>
      </c>
      <c r="P43" s="88">
        <f t="shared" si="278"/>
        <v>0</v>
      </c>
      <c r="Q43" s="120" t="e">
        <f t="shared" si="290"/>
        <v>#N/A</v>
      </c>
      <c r="R43" s="164" t="e">
        <f>SUM(Q43,Q44)</f>
        <v>#N/A</v>
      </c>
      <c r="T43" s="79">
        <f t="shared" si="10"/>
        <v>0</v>
      </c>
      <c r="U43" s="79">
        <f t="shared" si="11"/>
        <v>0</v>
      </c>
      <c r="V43" s="79">
        <f t="shared" si="12"/>
        <v>0</v>
      </c>
      <c r="W43" s="79">
        <f t="shared" si="13"/>
        <v>0</v>
      </c>
      <c r="X43" s="79">
        <f t="shared" si="14"/>
        <v>0</v>
      </c>
      <c r="Y43" s="79">
        <f t="shared" si="15"/>
        <v>0</v>
      </c>
      <c r="Z43" s="90"/>
      <c r="AA43" s="90"/>
      <c r="AB43" s="90"/>
      <c r="AC43" s="90"/>
      <c r="AD43" s="90"/>
      <c r="AE43" s="90"/>
      <c r="AG43" s="85">
        <f t="shared" ref="AG43:AG74" si="462">IFERROR(IF($C43=$AG$3,$N43,0),0)</f>
        <v>0</v>
      </c>
      <c r="AH43" s="85">
        <f t="shared" ref="AH43:AH74" si="463">IFERROR(IF($C43=$AG$3,$K43,0),0)</f>
        <v>0</v>
      </c>
      <c r="AI43" s="85">
        <f t="shared" ref="AI43:AI74" si="464">IFERROR(IF($C43=$AI$3,$N43,0),0)</f>
        <v>0</v>
      </c>
      <c r="AJ43" s="85">
        <f t="shared" ref="AJ43:AJ74" si="465">IFERROR(IF($C43=$AI$3,$K43,0),0)</f>
        <v>0</v>
      </c>
      <c r="AK43" s="85">
        <f t="shared" ref="AK43:AK74" si="466">IFERROR(IF($C43=$AK$3,$N43,0),0)</f>
        <v>0</v>
      </c>
      <c r="AL43" s="85">
        <f t="shared" ref="AL43:AL74" si="467">IFERROR(IF($C43=$AK$3,$K43,0),0)</f>
        <v>0</v>
      </c>
      <c r="AM43" s="91"/>
      <c r="AN43" s="91"/>
      <c r="AO43" s="91"/>
      <c r="AP43" s="91"/>
      <c r="AQ43" s="91"/>
      <c r="AR43" s="91"/>
      <c r="AT43" s="163" t="str">
        <f t="shared" ref="AT43" si="468">IF(SUM(E43:E44,H43:H44)=SUM(T43:AE44),"","×")</f>
        <v/>
      </c>
      <c r="AU43" s="163" t="str">
        <f t="shared" ref="AU43" si="469">IF(SUM(K43:K44,N43:N44)=SUM(AG43:AR44),"","×")</f>
        <v/>
      </c>
    </row>
    <row r="44" spans="1:47" ht="18.95" customHeight="1">
      <c r="A44" s="171"/>
      <c r="B44" s="176"/>
      <c r="C44" s="246"/>
      <c r="D44" s="92" t="s">
        <v>88</v>
      </c>
      <c r="E44" s="93">
        <f>COUNTIF(様式5!$Y$10:$Y$309,D44&amp;B43&amp;"1")</f>
        <v>0</v>
      </c>
      <c r="F44" s="72" t="e">
        <f t="shared" ref="F44" si="470">VLOOKUP(C43,$AW$7:$AX$10,2,FALSE)</f>
        <v>#N/A</v>
      </c>
      <c r="G44" s="119" t="e">
        <f t="shared" si="273"/>
        <v>#N/A</v>
      </c>
      <c r="H44" s="95">
        <f>COUNTIF(様式5!$Y$10:$Y$309,D44&amp;B43&amp;"2")</f>
        <v>0</v>
      </c>
      <c r="I44" s="96" t="e">
        <f t="shared" ref="I44" si="471">VLOOKUP(C43,$AW$7:$AY$10,3,FALSE)</f>
        <v>#N/A</v>
      </c>
      <c r="J44" s="119" t="e">
        <f t="shared" si="275"/>
        <v>#N/A</v>
      </c>
      <c r="K44" s="95">
        <f>IF(COUNTIF(様式5!$AA$10:$AA$309,D44&amp;"400mR"&amp;B43)&gt;=1,1,0)+IF(COUNTIF(様式5!$AB$10:$AB$309,D44&amp;"1600mR"&amp;B43)&gt;=1,1,0)</f>
        <v>0</v>
      </c>
      <c r="L44" s="72" t="e">
        <f t="shared" ref="L44" si="472">VLOOKUP(C43,$AW$7:$AZ$10,4,FALSE)</f>
        <v>#N/A</v>
      </c>
      <c r="M44" s="119" t="e">
        <f t="shared" si="277"/>
        <v>#N/A</v>
      </c>
      <c r="N44" s="97">
        <f>COUNTIF(様式5!$AC$10:$AC$309,B43&amp;D44)</f>
        <v>0</v>
      </c>
      <c r="O44" s="72">
        <v>400</v>
      </c>
      <c r="P44" s="94">
        <f t="shared" si="278"/>
        <v>0</v>
      </c>
      <c r="Q44" s="121" t="e">
        <f t="shared" si="290"/>
        <v>#N/A</v>
      </c>
      <c r="R44" s="166"/>
      <c r="T44" s="90"/>
      <c r="U44" s="90"/>
      <c r="V44" s="90"/>
      <c r="W44" s="90"/>
      <c r="X44" s="79"/>
      <c r="Y44" s="79"/>
      <c r="Z44" s="79">
        <f t="shared" ref="Z44:Z75" si="473">IFERROR(IF($C43=$Z$3,E44,0),0)</f>
        <v>0</v>
      </c>
      <c r="AA44" s="79">
        <f t="shared" ref="AA44:AA75" si="474">IFERROR(IF($C43=$Z$3,H44,0),0)</f>
        <v>0</v>
      </c>
      <c r="AB44" s="79">
        <f t="shared" ref="AB44:AB75" si="475">IFERROR(IF($C43=$AB$3,E44,0),0)</f>
        <v>0</v>
      </c>
      <c r="AC44" s="79">
        <f t="shared" ref="AC44:AC75" si="476">IFERROR(IF($C43=$AB$3,H44,0),0)</f>
        <v>0</v>
      </c>
      <c r="AD44" s="79">
        <f t="shared" ref="AD44:AD75" si="477">IFERROR(IF($C43=$AD$3,E44,0),0)</f>
        <v>0</v>
      </c>
      <c r="AE44" s="79">
        <f t="shared" ref="AE44:AE75" si="478">IFERROR(IF($C43=$AD$3,H44,0),0)</f>
        <v>0</v>
      </c>
      <c r="AG44" s="91"/>
      <c r="AH44" s="91"/>
      <c r="AI44" s="91"/>
      <c r="AJ44" s="91"/>
      <c r="AK44" s="91"/>
      <c r="AL44" s="91"/>
      <c r="AM44" s="85">
        <f t="shared" ref="AM44:AM75" si="479">IFERROR(IF($C43=$AM$3,$N44,0),0)</f>
        <v>0</v>
      </c>
      <c r="AN44" s="85">
        <f t="shared" ref="AN44:AN75" si="480">IFERROR(IF($C43=$AM$3,$K44,0),0)</f>
        <v>0</v>
      </c>
      <c r="AO44" s="85">
        <f t="shared" ref="AO44:AO75" si="481">IFERROR(IF($C43=$AO$3,$N44,0),0)</f>
        <v>0</v>
      </c>
      <c r="AP44" s="85">
        <f t="shared" ref="AP44:AP75" si="482">IFERROR(IF($C43=$AO$3,$K44,0),0)</f>
        <v>0</v>
      </c>
      <c r="AQ44" s="85">
        <f t="shared" ref="AQ44:AQ75" si="483">IFERROR(IF($C43=$AQ$3,$N44,0),0)</f>
        <v>0</v>
      </c>
      <c r="AR44" s="85">
        <f t="shared" ref="AR44:AR75" si="484">IFERROR(IF($C43=$AQ$3,$K44,0),0)</f>
        <v>0</v>
      </c>
      <c r="AT44" s="163"/>
      <c r="AU44" s="163"/>
    </row>
    <row r="45" spans="1:47" ht="18.95" customHeight="1">
      <c r="A45" s="171">
        <v>20</v>
      </c>
      <c r="B45" s="176" t="e">
        <f>VLOOKUP(A45,様式5!$A$10:$B$309,2,FALSE)</f>
        <v>#N/A</v>
      </c>
      <c r="C45" s="246" t="e">
        <f>IF(VLOOKUP(A45,様式5!$A$10:$K$309,11,FALSE)="","",VLOOKUP(A45,様式5!$A$10:$K$309,11,FALSE))</f>
        <v>#N/A</v>
      </c>
      <c r="D45" s="86" t="s">
        <v>80</v>
      </c>
      <c r="E45" s="87">
        <f>COUNTIF(様式5!$Y$10:$Y$309,D45&amp;B45&amp;"1")</f>
        <v>0</v>
      </c>
      <c r="F45" s="70" t="e">
        <f t="shared" ref="F45" si="485">VLOOKUP(C45,$AW$7:$AX$10,2,FALSE)</f>
        <v>#N/A</v>
      </c>
      <c r="G45" s="118" t="e">
        <f t="shared" si="273"/>
        <v>#N/A</v>
      </c>
      <c r="H45" s="89">
        <f>COUNTIF(様式5!$Y$10:$Y$309,D45&amp;B45&amp;"2")</f>
        <v>0</v>
      </c>
      <c r="I45" s="70" t="e">
        <f t="shared" ref="I45" si="486">VLOOKUP(C45,$AW$7:$AY$10,3,FALSE)</f>
        <v>#N/A</v>
      </c>
      <c r="J45" s="118" t="e">
        <f t="shared" si="275"/>
        <v>#N/A</v>
      </c>
      <c r="K45" s="89">
        <f>IF(COUNTIF(様式5!$AA$10:$AA$309,D45&amp;"400mR"&amp;B45)&gt;=1,1,0)+IF(COUNTIF(様式5!$AB$10:$AB$309,D45&amp;"1600mR"&amp;B45)&gt;=1,1,0)</f>
        <v>0</v>
      </c>
      <c r="L45" s="70" t="e">
        <f t="shared" ref="L45" si="487">VLOOKUP(C45,$AW$7:$AZ$10,4,FALSE)</f>
        <v>#N/A</v>
      </c>
      <c r="M45" s="118" t="e">
        <f t="shared" si="277"/>
        <v>#N/A</v>
      </c>
      <c r="N45" s="89">
        <f>COUNTIF(様式5!$AC$10:$AC$309,B45&amp;D45)</f>
        <v>0</v>
      </c>
      <c r="O45" s="70">
        <v>400</v>
      </c>
      <c r="P45" s="88">
        <f t="shared" si="278"/>
        <v>0</v>
      </c>
      <c r="Q45" s="120" t="e">
        <f t="shared" si="290"/>
        <v>#N/A</v>
      </c>
      <c r="R45" s="164" t="e">
        <f>SUM(Q45,Q46)</f>
        <v>#N/A</v>
      </c>
      <c r="T45" s="79">
        <f t="shared" si="10"/>
        <v>0</v>
      </c>
      <c r="U45" s="79">
        <f t="shared" si="11"/>
        <v>0</v>
      </c>
      <c r="V45" s="79">
        <f t="shared" si="12"/>
        <v>0</v>
      </c>
      <c r="W45" s="79">
        <f t="shared" si="13"/>
        <v>0</v>
      </c>
      <c r="X45" s="79">
        <f t="shared" si="14"/>
        <v>0</v>
      </c>
      <c r="Y45" s="79">
        <f t="shared" si="15"/>
        <v>0</v>
      </c>
      <c r="Z45" s="90"/>
      <c r="AA45" s="90"/>
      <c r="AB45" s="90"/>
      <c r="AC45" s="90"/>
      <c r="AD45" s="90"/>
      <c r="AE45" s="90"/>
      <c r="AG45" s="85">
        <f t="shared" ref="AG45:AG76" si="488">IFERROR(IF($C45=$AG$3,$N45,0),0)</f>
        <v>0</v>
      </c>
      <c r="AH45" s="85">
        <f t="shared" ref="AH45:AH76" si="489">IFERROR(IF($C45=$AG$3,$K45,0),0)</f>
        <v>0</v>
      </c>
      <c r="AI45" s="85">
        <f t="shared" ref="AI45:AI76" si="490">IFERROR(IF($C45=$AI$3,$N45,0),0)</f>
        <v>0</v>
      </c>
      <c r="AJ45" s="85">
        <f t="shared" ref="AJ45:AJ76" si="491">IFERROR(IF($C45=$AI$3,$K45,0),0)</f>
        <v>0</v>
      </c>
      <c r="AK45" s="85">
        <f t="shared" ref="AK45:AK76" si="492">IFERROR(IF($C45=$AK$3,$N45,0),0)</f>
        <v>0</v>
      </c>
      <c r="AL45" s="85">
        <f t="shared" ref="AL45:AL76" si="493">IFERROR(IF($C45=$AK$3,$K45,0),0)</f>
        <v>0</v>
      </c>
      <c r="AM45" s="91"/>
      <c r="AN45" s="91"/>
      <c r="AO45" s="91"/>
      <c r="AP45" s="91"/>
      <c r="AQ45" s="91"/>
      <c r="AR45" s="91"/>
      <c r="AT45" s="163" t="str">
        <f t="shared" ref="AT45" si="494">IF(SUM(E45:E46,H45:H46)=SUM(T45:AE46),"","×")</f>
        <v/>
      </c>
      <c r="AU45" s="163" t="str">
        <f t="shared" ref="AU45" si="495">IF(SUM(K45:K46,N45:N46)=SUM(AG45:AR46),"","×")</f>
        <v/>
      </c>
    </row>
    <row r="46" spans="1:47" ht="18.95" customHeight="1">
      <c r="A46" s="171"/>
      <c r="B46" s="176"/>
      <c r="C46" s="246"/>
      <c r="D46" s="92" t="s">
        <v>88</v>
      </c>
      <c r="E46" s="93">
        <f>COUNTIF(様式5!$Y$10:$Y$309,D46&amp;B45&amp;"1")</f>
        <v>0</v>
      </c>
      <c r="F46" s="72" t="e">
        <f t="shared" ref="F46" si="496">VLOOKUP(C45,$AW$7:$AX$10,2,FALSE)</f>
        <v>#N/A</v>
      </c>
      <c r="G46" s="119" t="e">
        <f t="shared" si="273"/>
        <v>#N/A</v>
      </c>
      <c r="H46" s="95">
        <f>COUNTIF(様式5!$Y$10:$Y$309,D46&amp;B45&amp;"2")</f>
        <v>0</v>
      </c>
      <c r="I46" s="96" t="e">
        <f t="shared" ref="I46" si="497">VLOOKUP(C45,$AW$7:$AY$10,3,FALSE)</f>
        <v>#N/A</v>
      </c>
      <c r="J46" s="119" t="e">
        <f t="shared" si="275"/>
        <v>#N/A</v>
      </c>
      <c r="K46" s="95">
        <f>IF(COUNTIF(様式5!$AA$10:$AA$309,D46&amp;"400mR"&amp;B45)&gt;=1,1,0)+IF(COUNTIF(様式5!$AB$10:$AB$309,D46&amp;"1600mR"&amp;B45)&gt;=1,1,0)</f>
        <v>0</v>
      </c>
      <c r="L46" s="72" t="e">
        <f t="shared" ref="L46" si="498">VLOOKUP(C45,$AW$7:$AZ$10,4,FALSE)</f>
        <v>#N/A</v>
      </c>
      <c r="M46" s="119" t="e">
        <f t="shared" si="277"/>
        <v>#N/A</v>
      </c>
      <c r="N46" s="97">
        <f>COUNTIF(様式5!$AC$10:$AC$309,B45&amp;D46)</f>
        <v>0</v>
      </c>
      <c r="O46" s="72">
        <v>400</v>
      </c>
      <c r="P46" s="94">
        <f t="shared" si="278"/>
        <v>0</v>
      </c>
      <c r="Q46" s="121" t="e">
        <f t="shared" si="290"/>
        <v>#N/A</v>
      </c>
      <c r="R46" s="165"/>
      <c r="T46" s="90"/>
      <c r="U46" s="90"/>
      <c r="V46" s="90"/>
      <c r="W46" s="90"/>
      <c r="X46" s="79"/>
      <c r="Y46" s="79"/>
      <c r="Z46" s="79">
        <f t="shared" ref="Z46:Z77" si="499">IFERROR(IF($C45=$Z$3,E46,0),0)</f>
        <v>0</v>
      </c>
      <c r="AA46" s="79">
        <f t="shared" ref="AA46:AA77" si="500">IFERROR(IF($C45=$Z$3,H46,0),0)</f>
        <v>0</v>
      </c>
      <c r="AB46" s="79">
        <f t="shared" ref="AB46:AB77" si="501">IFERROR(IF($C45=$AB$3,E46,0),0)</f>
        <v>0</v>
      </c>
      <c r="AC46" s="79">
        <f t="shared" ref="AC46:AC77" si="502">IFERROR(IF($C45=$AB$3,H46,0),0)</f>
        <v>0</v>
      </c>
      <c r="AD46" s="79">
        <f t="shared" ref="AD46:AD77" si="503">IFERROR(IF($C45=$AD$3,E46,0),0)</f>
        <v>0</v>
      </c>
      <c r="AE46" s="79">
        <f t="shared" ref="AE46:AE77" si="504">IFERROR(IF($C45=$AD$3,H46,0),0)</f>
        <v>0</v>
      </c>
      <c r="AG46" s="91"/>
      <c r="AH46" s="91"/>
      <c r="AI46" s="91"/>
      <c r="AJ46" s="91"/>
      <c r="AK46" s="91"/>
      <c r="AL46" s="91"/>
      <c r="AM46" s="85">
        <f t="shared" ref="AM46:AM77" si="505">IFERROR(IF($C45=$AM$3,$N46,0),0)</f>
        <v>0</v>
      </c>
      <c r="AN46" s="85">
        <f t="shared" ref="AN46:AN77" si="506">IFERROR(IF($C45=$AM$3,$K46,0),0)</f>
        <v>0</v>
      </c>
      <c r="AO46" s="85">
        <f t="shared" ref="AO46:AO77" si="507">IFERROR(IF($C45=$AO$3,$N46,0),0)</f>
        <v>0</v>
      </c>
      <c r="AP46" s="85">
        <f t="shared" ref="AP46:AP77" si="508">IFERROR(IF($C45=$AO$3,$K46,0),0)</f>
        <v>0</v>
      </c>
      <c r="AQ46" s="85">
        <f t="shared" ref="AQ46:AQ77" si="509">IFERROR(IF($C45=$AQ$3,$N46,0),0)</f>
        <v>0</v>
      </c>
      <c r="AR46" s="85">
        <f t="shared" ref="AR46:AR77" si="510">IFERROR(IF($C45=$AQ$3,$K46,0),0)</f>
        <v>0</v>
      </c>
      <c r="AT46" s="163"/>
      <c r="AU46" s="163"/>
    </row>
    <row r="47" spans="1:47" ht="18.95" customHeight="1">
      <c r="A47" s="171">
        <v>21</v>
      </c>
      <c r="B47" s="176" t="e">
        <f>VLOOKUP(A47,様式5!$A$10:$B$309,2,FALSE)</f>
        <v>#N/A</v>
      </c>
      <c r="C47" s="246" t="e">
        <f>IF(VLOOKUP(A47,様式5!$A$10:$K$309,11,FALSE)="","",VLOOKUP(A47,様式5!$A$10:$K$309,11,FALSE))</f>
        <v>#N/A</v>
      </c>
      <c r="D47" s="86" t="s">
        <v>80</v>
      </c>
      <c r="E47" s="87">
        <f>COUNTIF(様式5!$Y$10:$Y$309,D47&amp;B47&amp;"1")</f>
        <v>0</v>
      </c>
      <c r="F47" s="70" t="e">
        <f t="shared" ref="F47" si="511">VLOOKUP(C47,$AW$7:$AX$10,2,FALSE)</f>
        <v>#N/A</v>
      </c>
      <c r="G47" s="118" t="e">
        <f t="shared" si="273"/>
        <v>#N/A</v>
      </c>
      <c r="H47" s="89">
        <f>COUNTIF(様式5!$Y$10:$Y$309,D47&amp;B47&amp;"2")</f>
        <v>0</v>
      </c>
      <c r="I47" s="70" t="e">
        <f t="shared" ref="I47" si="512">VLOOKUP(C47,$AW$7:$AY$10,3,FALSE)</f>
        <v>#N/A</v>
      </c>
      <c r="J47" s="118" t="e">
        <f t="shared" si="275"/>
        <v>#N/A</v>
      </c>
      <c r="K47" s="89">
        <f>IF(COUNTIF(様式5!$AA$10:$AA$309,D47&amp;"400mR"&amp;B47)&gt;=1,1,0)+IF(COUNTIF(様式5!$AB$10:$AB$309,D47&amp;"1600mR"&amp;B47)&gt;=1,1,0)</f>
        <v>0</v>
      </c>
      <c r="L47" s="70" t="e">
        <f t="shared" ref="L47" si="513">VLOOKUP(C47,$AW$7:$AZ$10,4,FALSE)</f>
        <v>#N/A</v>
      </c>
      <c r="M47" s="118" t="e">
        <f t="shared" si="277"/>
        <v>#N/A</v>
      </c>
      <c r="N47" s="89">
        <f>COUNTIF(様式5!$AC$10:$AC$309,B47&amp;D47)</f>
        <v>0</v>
      </c>
      <c r="O47" s="70">
        <v>400</v>
      </c>
      <c r="P47" s="88">
        <f t="shared" si="278"/>
        <v>0</v>
      </c>
      <c r="Q47" s="120" t="e">
        <f t="shared" si="290"/>
        <v>#N/A</v>
      </c>
      <c r="R47" s="164" t="e">
        <f t="shared" ref="R47" si="514">SUM(Q47,Q48)</f>
        <v>#N/A</v>
      </c>
      <c r="T47" s="79">
        <f t="shared" si="10"/>
        <v>0</v>
      </c>
      <c r="U47" s="79">
        <f t="shared" si="11"/>
        <v>0</v>
      </c>
      <c r="V47" s="79">
        <f t="shared" si="12"/>
        <v>0</v>
      </c>
      <c r="W47" s="79">
        <f t="shared" si="13"/>
        <v>0</v>
      </c>
      <c r="X47" s="79">
        <f t="shared" si="14"/>
        <v>0</v>
      </c>
      <c r="Y47" s="79">
        <f t="shared" si="15"/>
        <v>0</v>
      </c>
      <c r="Z47" s="90"/>
      <c r="AA47" s="90"/>
      <c r="AB47" s="90"/>
      <c r="AC47" s="90"/>
      <c r="AD47" s="90"/>
      <c r="AE47" s="90"/>
      <c r="AG47" s="85">
        <f t="shared" ref="AG47:AG78" si="515">IFERROR(IF($C47=$AG$3,$N47,0),0)</f>
        <v>0</v>
      </c>
      <c r="AH47" s="85">
        <f t="shared" ref="AH47:AH78" si="516">IFERROR(IF($C47=$AG$3,$K47,0),0)</f>
        <v>0</v>
      </c>
      <c r="AI47" s="85">
        <f t="shared" ref="AI47:AI78" si="517">IFERROR(IF($C47=$AI$3,$N47,0),0)</f>
        <v>0</v>
      </c>
      <c r="AJ47" s="85">
        <f t="shared" ref="AJ47:AJ78" si="518">IFERROR(IF($C47=$AI$3,$K47,0),0)</f>
        <v>0</v>
      </c>
      <c r="AK47" s="85">
        <f t="shared" ref="AK47:AK78" si="519">IFERROR(IF($C47=$AK$3,$N47,0),0)</f>
        <v>0</v>
      </c>
      <c r="AL47" s="85">
        <f t="shared" ref="AL47:AL78" si="520">IFERROR(IF($C47=$AK$3,$K47,0),0)</f>
        <v>0</v>
      </c>
      <c r="AM47" s="91"/>
      <c r="AN47" s="91"/>
      <c r="AO47" s="91"/>
      <c r="AP47" s="91"/>
      <c r="AQ47" s="91"/>
      <c r="AR47" s="91"/>
      <c r="AT47" s="163" t="str">
        <f t="shared" ref="AT47" si="521">IF(SUM(E47:E48,H47:H48)=SUM(T47:AE48),"","×")</f>
        <v/>
      </c>
      <c r="AU47" s="163" t="str">
        <f t="shared" ref="AU47" si="522">IF(SUM(K47:K48,N47:N48)=SUM(AG47:AR48),"","×")</f>
        <v/>
      </c>
    </row>
    <row r="48" spans="1:47" ht="18.95" customHeight="1">
      <c r="A48" s="171"/>
      <c r="B48" s="176"/>
      <c r="C48" s="246"/>
      <c r="D48" s="92" t="s">
        <v>88</v>
      </c>
      <c r="E48" s="93">
        <f>COUNTIF(様式5!$Y$10:$Y$309,D48&amp;B47&amp;"1")</f>
        <v>0</v>
      </c>
      <c r="F48" s="72" t="e">
        <f t="shared" ref="F48" si="523">VLOOKUP(C47,$AW$7:$AX$10,2,FALSE)</f>
        <v>#N/A</v>
      </c>
      <c r="G48" s="119" t="e">
        <f t="shared" si="273"/>
        <v>#N/A</v>
      </c>
      <c r="H48" s="95">
        <f>COUNTIF(様式5!$Y$10:$Y$309,D48&amp;B47&amp;"2")</f>
        <v>0</v>
      </c>
      <c r="I48" s="96" t="e">
        <f t="shared" ref="I48" si="524">VLOOKUP(C47,$AW$7:$AY$10,3,FALSE)</f>
        <v>#N/A</v>
      </c>
      <c r="J48" s="119" t="e">
        <f t="shared" si="275"/>
        <v>#N/A</v>
      </c>
      <c r="K48" s="95">
        <f>IF(COUNTIF(様式5!$AA$10:$AA$309,D48&amp;"400mR"&amp;B47)&gt;=1,1,0)+IF(COUNTIF(様式5!$AB$10:$AB$309,D48&amp;"1600mR"&amp;B47)&gt;=1,1,0)</f>
        <v>0</v>
      </c>
      <c r="L48" s="72" t="e">
        <f t="shared" ref="L48" si="525">VLOOKUP(C47,$AW$7:$AZ$10,4,FALSE)</f>
        <v>#N/A</v>
      </c>
      <c r="M48" s="119" t="e">
        <f t="shared" si="277"/>
        <v>#N/A</v>
      </c>
      <c r="N48" s="97">
        <f>COUNTIF(様式5!$AC$10:$AC$309,B47&amp;D48)</f>
        <v>0</v>
      </c>
      <c r="O48" s="72">
        <v>400</v>
      </c>
      <c r="P48" s="94">
        <f t="shared" si="278"/>
        <v>0</v>
      </c>
      <c r="Q48" s="121" t="e">
        <f t="shared" si="290"/>
        <v>#N/A</v>
      </c>
      <c r="R48" s="165"/>
      <c r="T48" s="90"/>
      <c r="U48" s="90"/>
      <c r="V48" s="90"/>
      <c r="W48" s="90"/>
      <c r="X48" s="79"/>
      <c r="Y48" s="79"/>
      <c r="Z48" s="79">
        <f t="shared" ref="Z48:Z79" si="526">IFERROR(IF($C47=$Z$3,E48,0),0)</f>
        <v>0</v>
      </c>
      <c r="AA48" s="79">
        <f t="shared" ref="AA48:AA79" si="527">IFERROR(IF($C47=$Z$3,H48,0),0)</f>
        <v>0</v>
      </c>
      <c r="AB48" s="79">
        <f t="shared" ref="AB48:AB79" si="528">IFERROR(IF($C47=$AB$3,E48,0),0)</f>
        <v>0</v>
      </c>
      <c r="AC48" s="79">
        <f t="shared" ref="AC48:AC79" si="529">IFERROR(IF($C47=$AB$3,H48,0),0)</f>
        <v>0</v>
      </c>
      <c r="AD48" s="79">
        <f t="shared" ref="AD48:AD79" si="530">IFERROR(IF($C47=$AD$3,E48,0),0)</f>
        <v>0</v>
      </c>
      <c r="AE48" s="79">
        <f t="shared" ref="AE48:AE79" si="531">IFERROR(IF($C47=$AD$3,H48,0),0)</f>
        <v>0</v>
      </c>
      <c r="AG48" s="91"/>
      <c r="AH48" s="91"/>
      <c r="AI48" s="91"/>
      <c r="AJ48" s="91"/>
      <c r="AK48" s="91"/>
      <c r="AL48" s="91"/>
      <c r="AM48" s="85">
        <f t="shared" ref="AM48:AM79" si="532">IFERROR(IF($C47=$AM$3,$N48,0),0)</f>
        <v>0</v>
      </c>
      <c r="AN48" s="85">
        <f t="shared" ref="AN48:AN79" si="533">IFERROR(IF($C47=$AM$3,$K48,0),0)</f>
        <v>0</v>
      </c>
      <c r="AO48" s="85">
        <f t="shared" ref="AO48:AO79" si="534">IFERROR(IF($C47=$AO$3,$N48,0),0)</f>
        <v>0</v>
      </c>
      <c r="AP48" s="85">
        <f t="shared" ref="AP48:AP79" si="535">IFERROR(IF($C47=$AO$3,$K48,0),0)</f>
        <v>0</v>
      </c>
      <c r="AQ48" s="85">
        <f t="shared" ref="AQ48:AQ79" si="536">IFERROR(IF($C47=$AQ$3,$N48,0),0)</f>
        <v>0</v>
      </c>
      <c r="AR48" s="85">
        <f t="shared" ref="AR48:AR79" si="537">IFERROR(IF($C47=$AQ$3,$K48,0),0)</f>
        <v>0</v>
      </c>
      <c r="AT48" s="163"/>
      <c r="AU48" s="163"/>
    </row>
    <row r="49" spans="1:47" ht="18.95" customHeight="1">
      <c r="A49" s="171">
        <v>22</v>
      </c>
      <c r="B49" s="176" t="e">
        <f>VLOOKUP(A49,様式5!$A$10:$B$309,2,FALSE)</f>
        <v>#N/A</v>
      </c>
      <c r="C49" s="246" t="e">
        <f>IF(VLOOKUP(A49,様式5!$A$10:$K$309,11,FALSE)="","",VLOOKUP(A49,様式5!$A$10:$K$309,11,FALSE))</f>
        <v>#N/A</v>
      </c>
      <c r="D49" s="86" t="s">
        <v>80</v>
      </c>
      <c r="E49" s="87">
        <f>COUNTIF(様式5!$Y$10:$Y$309,D49&amp;B49&amp;"1")</f>
        <v>0</v>
      </c>
      <c r="F49" s="70" t="e">
        <f t="shared" ref="F49" si="538">VLOOKUP(C49,$AW$7:$AX$10,2,FALSE)</f>
        <v>#N/A</v>
      </c>
      <c r="G49" s="118" t="e">
        <f t="shared" si="273"/>
        <v>#N/A</v>
      </c>
      <c r="H49" s="89">
        <f>COUNTIF(様式5!$Y$10:$Y$309,D49&amp;B49&amp;"2")</f>
        <v>0</v>
      </c>
      <c r="I49" s="70" t="e">
        <f t="shared" ref="I49" si="539">VLOOKUP(C49,$AW$7:$AY$10,3,FALSE)</f>
        <v>#N/A</v>
      </c>
      <c r="J49" s="118" t="e">
        <f t="shared" si="275"/>
        <v>#N/A</v>
      </c>
      <c r="K49" s="89">
        <f>IF(COUNTIF(様式5!$AA$10:$AA$309,D49&amp;"400mR"&amp;B49)&gt;=1,1,0)+IF(COUNTIF(様式5!$AB$10:$AB$309,D49&amp;"1600mR"&amp;B49)&gt;=1,1,0)</f>
        <v>0</v>
      </c>
      <c r="L49" s="70" t="e">
        <f t="shared" ref="L49" si="540">VLOOKUP(C49,$AW$7:$AZ$10,4,FALSE)</f>
        <v>#N/A</v>
      </c>
      <c r="M49" s="118" t="e">
        <f t="shared" si="277"/>
        <v>#N/A</v>
      </c>
      <c r="N49" s="89">
        <f>COUNTIF(様式5!$AC$10:$AC$309,B49&amp;D49)</f>
        <v>0</v>
      </c>
      <c r="O49" s="70">
        <v>400</v>
      </c>
      <c r="P49" s="88">
        <f t="shared" si="278"/>
        <v>0</v>
      </c>
      <c r="Q49" s="120" t="e">
        <f t="shared" si="290"/>
        <v>#N/A</v>
      </c>
      <c r="R49" s="164" t="e">
        <f t="shared" ref="R49" si="541">SUM(Q49,Q50)</f>
        <v>#N/A</v>
      </c>
      <c r="T49" s="79">
        <f t="shared" si="10"/>
        <v>0</v>
      </c>
      <c r="U49" s="79">
        <f t="shared" si="11"/>
        <v>0</v>
      </c>
      <c r="V49" s="79">
        <f t="shared" si="12"/>
        <v>0</v>
      </c>
      <c r="W49" s="79">
        <f t="shared" si="13"/>
        <v>0</v>
      </c>
      <c r="X49" s="79">
        <f t="shared" si="14"/>
        <v>0</v>
      </c>
      <c r="Y49" s="79">
        <f t="shared" si="15"/>
        <v>0</v>
      </c>
      <c r="Z49" s="90"/>
      <c r="AA49" s="90"/>
      <c r="AB49" s="90"/>
      <c r="AC49" s="90"/>
      <c r="AD49" s="90"/>
      <c r="AE49" s="90"/>
      <c r="AG49" s="85">
        <f t="shared" ref="AG49:AG80" si="542">IFERROR(IF($C49=$AG$3,$N49,0),0)</f>
        <v>0</v>
      </c>
      <c r="AH49" s="85">
        <f t="shared" ref="AH49:AH80" si="543">IFERROR(IF($C49=$AG$3,$K49,0),0)</f>
        <v>0</v>
      </c>
      <c r="AI49" s="85">
        <f t="shared" ref="AI49:AI80" si="544">IFERROR(IF($C49=$AI$3,$N49,0),0)</f>
        <v>0</v>
      </c>
      <c r="AJ49" s="85">
        <f t="shared" ref="AJ49:AJ80" si="545">IFERROR(IF($C49=$AI$3,$K49,0),0)</f>
        <v>0</v>
      </c>
      <c r="AK49" s="85">
        <f t="shared" ref="AK49:AK80" si="546">IFERROR(IF($C49=$AK$3,$N49,0),0)</f>
        <v>0</v>
      </c>
      <c r="AL49" s="85">
        <f t="shared" ref="AL49:AL80" si="547">IFERROR(IF($C49=$AK$3,$K49,0),0)</f>
        <v>0</v>
      </c>
      <c r="AM49" s="91"/>
      <c r="AN49" s="91"/>
      <c r="AO49" s="91"/>
      <c r="AP49" s="91"/>
      <c r="AQ49" s="91"/>
      <c r="AR49" s="91"/>
      <c r="AT49" s="163" t="str">
        <f t="shared" ref="AT49" si="548">IF(SUM(E49:E50,H49:H50)=SUM(T49:AE50),"","×")</f>
        <v/>
      </c>
      <c r="AU49" s="163" t="str">
        <f t="shared" ref="AU49" si="549">IF(SUM(K49:K50,N49:N50)=SUM(AG49:AR50),"","×")</f>
        <v/>
      </c>
    </row>
    <row r="50" spans="1:47" ht="18.95" customHeight="1">
      <c r="A50" s="171"/>
      <c r="B50" s="176"/>
      <c r="C50" s="246"/>
      <c r="D50" s="92" t="s">
        <v>88</v>
      </c>
      <c r="E50" s="93">
        <f>COUNTIF(様式5!$Y$10:$Y$309,D50&amp;B49&amp;"1")</f>
        <v>0</v>
      </c>
      <c r="F50" s="72" t="e">
        <f t="shared" ref="F50" si="550">VLOOKUP(C49,$AW$7:$AX$10,2,FALSE)</f>
        <v>#N/A</v>
      </c>
      <c r="G50" s="119" t="e">
        <f t="shared" si="273"/>
        <v>#N/A</v>
      </c>
      <c r="H50" s="95">
        <f>COUNTIF(様式5!$Y$10:$Y$309,D50&amp;B49&amp;"2")</f>
        <v>0</v>
      </c>
      <c r="I50" s="96" t="e">
        <f t="shared" ref="I50" si="551">VLOOKUP(C49,$AW$7:$AY$10,3,FALSE)</f>
        <v>#N/A</v>
      </c>
      <c r="J50" s="119" t="e">
        <f t="shared" si="275"/>
        <v>#N/A</v>
      </c>
      <c r="K50" s="95">
        <f>IF(COUNTIF(様式5!$AA$10:$AA$309,D50&amp;"400mR"&amp;B49)&gt;=1,1,0)+IF(COUNTIF(様式5!$AB$10:$AB$309,D50&amp;"1600mR"&amp;B49)&gt;=1,1,0)</f>
        <v>0</v>
      </c>
      <c r="L50" s="72" t="e">
        <f t="shared" ref="L50" si="552">VLOOKUP(C49,$AW$7:$AZ$10,4,FALSE)</f>
        <v>#N/A</v>
      </c>
      <c r="M50" s="119" t="e">
        <f t="shared" si="277"/>
        <v>#N/A</v>
      </c>
      <c r="N50" s="97">
        <f>COUNTIF(様式5!$AC$10:$AC$309,B49&amp;D50)</f>
        <v>0</v>
      </c>
      <c r="O50" s="72">
        <v>400</v>
      </c>
      <c r="P50" s="94">
        <f t="shared" si="278"/>
        <v>0</v>
      </c>
      <c r="Q50" s="121" t="e">
        <f t="shared" si="290"/>
        <v>#N/A</v>
      </c>
      <c r="R50" s="165"/>
      <c r="T50" s="90"/>
      <c r="U50" s="90"/>
      <c r="V50" s="90"/>
      <c r="W50" s="90"/>
      <c r="X50" s="79"/>
      <c r="Y50" s="79"/>
      <c r="Z50" s="79">
        <f t="shared" ref="Z50:Z81" si="553">IFERROR(IF($C49=$Z$3,E50,0),0)</f>
        <v>0</v>
      </c>
      <c r="AA50" s="79">
        <f t="shared" ref="AA50:AA81" si="554">IFERROR(IF($C49=$Z$3,H50,0),0)</f>
        <v>0</v>
      </c>
      <c r="AB50" s="79">
        <f t="shared" ref="AB50:AB81" si="555">IFERROR(IF($C49=$AB$3,E50,0),0)</f>
        <v>0</v>
      </c>
      <c r="AC50" s="79">
        <f t="shared" ref="AC50:AC81" si="556">IFERROR(IF($C49=$AB$3,H50,0),0)</f>
        <v>0</v>
      </c>
      <c r="AD50" s="79">
        <f t="shared" ref="AD50:AD81" si="557">IFERROR(IF($C49=$AD$3,E50,0),0)</f>
        <v>0</v>
      </c>
      <c r="AE50" s="79">
        <f t="shared" ref="AE50:AE81" si="558">IFERROR(IF($C49=$AD$3,H50,0),0)</f>
        <v>0</v>
      </c>
      <c r="AG50" s="91"/>
      <c r="AH50" s="91"/>
      <c r="AI50" s="91"/>
      <c r="AJ50" s="91"/>
      <c r="AK50" s="91"/>
      <c r="AL50" s="91"/>
      <c r="AM50" s="85">
        <f t="shared" ref="AM50:AM81" si="559">IFERROR(IF($C49=$AM$3,$N50,0),0)</f>
        <v>0</v>
      </c>
      <c r="AN50" s="85">
        <f t="shared" ref="AN50:AN81" si="560">IFERROR(IF($C49=$AM$3,$K50,0),0)</f>
        <v>0</v>
      </c>
      <c r="AO50" s="85">
        <f t="shared" ref="AO50:AO81" si="561">IFERROR(IF($C49=$AO$3,$N50,0),0)</f>
        <v>0</v>
      </c>
      <c r="AP50" s="85">
        <f t="shared" ref="AP50:AP81" si="562">IFERROR(IF($C49=$AO$3,$K50,0),0)</f>
        <v>0</v>
      </c>
      <c r="AQ50" s="85">
        <f t="shared" ref="AQ50:AQ81" si="563">IFERROR(IF($C49=$AQ$3,$N50,0),0)</f>
        <v>0</v>
      </c>
      <c r="AR50" s="85">
        <f t="shared" ref="AR50:AR81" si="564">IFERROR(IF($C49=$AQ$3,$K50,0),0)</f>
        <v>0</v>
      </c>
      <c r="AT50" s="163"/>
      <c r="AU50" s="163"/>
    </row>
    <row r="51" spans="1:47" ht="18.95" customHeight="1">
      <c r="A51" s="171">
        <v>23</v>
      </c>
      <c r="B51" s="176" t="e">
        <f>VLOOKUP(A51,様式5!$A$10:$B$309,2,FALSE)</f>
        <v>#N/A</v>
      </c>
      <c r="C51" s="246" t="e">
        <f>IF(VLOOKUP(A51,様式5!$A$10:$K$309,11,FALSE)="","",VLOOKUP(A51,様式5!$A$10:$K$309,11,FALSE))</f>
        <v>#N/A</v>
      </c>
      <c r="D51" s="86" t="s">
        <v>80</v>
      </c>
      <c r="E51" s="87">
        <f>COUNTIF(様式5!$Y$10:$Y$309,D51&amp;B51&amp;"1")</f>
        <v>0</v>
      </c>
      <c r="F51" s="70" t="e">
        <f t="shared" ref="F51" si="565">VLOOKUP(C51,$AW$7:$AX$10,2,FALSE)</f>
        <v>#N/A</v>
      </c>
      <c r="G51" s="118" t="e">
        <f t="shared" si="273"/>
        <v>#N/A</v>
      </c>
      <c r="H51" s="89">
        <f>COUNTIF(様式5!$Y$10:$Y$309,D51&amp;B51&amp;"2")</f>
        <v>0</v>
      </c>
      <c r="I51" s="70" t="e">
        <f t="shared" ref="I51" si="566">VLOOKUP(C51,$AW$7:$AY$10,3,FALSE)</f>
        <v>#N/A</v>
      </c>
      <c r="J51" s="118" t="e">
        <f t="shared" si="275"/>
        <v>#N/A</v>
      </c>
      <c r="K51" s="89">
        <f>IF(COUNTIF(様式5!$AA$10:$AA$309,D51&amp;"400mR"&amp;B51)&gt;=1,1,0)+IF(COUNTIF(様式5!$AB$10:$AB$309,D51&amp;"1600mR"&amp;B51)&gt;=1,1,0)</f>
        <v>0</v>
      </c>
      <c r="L51" s="70" t="e">
        <f t="shared" ref="L51" si="567">VLOOKUP(C51,$AW$7:$AZ$10,4,FALSE)</f>
        <v>#N/A</v>
      </c>
      <c r="M51" s="118" t="e">
        <f t="shared" si="277"/>
        <v>#N/A</v>
      </c>
      <c r="N51" s="89">
        <f>COUNTIF(様式5!$AC$10:$AC$309,B51&amp;D51)</f>
        <v>0</v>
      </c>
      <c r="O51" s="70">
        <v>400</v>
      </c>
      <c r="P51" s="88">
        <f t="shared" si="278"/>
        <v>0</v>
      </c>
      <c r="Q51" s="120" t="e">
        <f t="shared" si="290"/>
        <v>#N/A</v>
      </c>
      <c r="R51" s="164" t="e">
        <f t="shared" ref="R51" si="568">SUM(Q51,Q52)</f>
        <v>#N/A</v>
      </c>
      <c r="T51" s="79">
        <f t="shared" si="10"/>
        <v>0</v>
      </c>
      <c r="U51" s="79">
        <f t="shared" si="11"/>
        <v>0</v>
      </c>
      <c r="V51" s="79">
        <f t="shared" si="12"/>
        <v>0</v>
      </c>
      <c r="W51" s="79">
        <f t="shared" si="13"/>
        <v>0</v>
      </c>
      <c r="X51" s="79">
        <f t="shared" si="14"/>
        <v>0</v>
      </c>
      <c r="Y51" s="79">
        <f t="shared" si="15"/>
        <v>0</v>
      </c>
      <c r="Z51" s="90"/>
      <c r="AA51" s="90"/>
      <c r="AB51" s="90"/>
      <c r="AC51" s="90"/>
      <c r="AD51" s="90"/>
      <c r="AE51" s="90"/>
      <c r="AG51" s="85">
        <f t="shared" ref="AG51:AG82" si="569">IFERROR(IF($C51=$AG$3,$N51,0),0)</f>
        <v>0</v>
      </c>
      <c r="AH51" s="85">
        <f t="shared" ref="AH51:AH82" si="570">IFERROR(IF($C51=$AG$3,$K51,0),0)</f>
        <v>0</v>
      </c>
      <c r="AI51" s="85">
        <f t="shared" ref="AI51:AI82" si="571">IFERROR(IF($C51=$AI$3,$N51,0),0)</f>
        <v>0</v>
      </c>
      <c r="AJ51" s="85">
        <f t="shared" ref="AJ51:AJ82" si="572">IFERROR(IF($C51=$AI$3,$K51,0),0)</f>
        <v>0</v>
      </c>
      <c r="AK51" s="85">
        <f t="shared" ref="AK51:AK82" si="573">IFERROR(IF($C51=$AK$3,$N51,0),0)</f>
        <v>0</v>
      </c>
      <c r="AL51" s="85">
        <f t="shared" ref="AL51:AL82" si="574">IFERROR(IF($C51=$AK$3,$K51,0),0)</f>
        <v>0</v>
      </c>
      <c r="AM51" s="91"/>
      <c r="AN51" s="91"/>
      <c r="AO51" s="91"/>
      <c r="AP51" s="91"/>
      <c r="AQ51" s="91"/>
      <c r="AR51" s="91"/>
      <c r="AT51" s="163" t="str">
        <f t="shared" ref="AT51" si="575">IF(SUM(E51:E52,H51:H52)=SUM(T51:AE52),"","×")</f>
        <v/>
      </c>
      <c r="AU51" s="163" t="str">
        <f t="shared" ref="AU51" si="576">IF(SUM(K51:K52,N51:N52)=SUM(AG51:AR52),"","×")</f>
        <v/>
      </c>
    </row>
    <row r="52" spans="1:47" ht="18.95" customHeight="1">
      <c r="A52" s="171"/>
      <c r="B52" s="176"/>
      <c r="C52" s="246"/>
      <c r="D52" s="92" t="s">
        <v>88</v>
      </c>
      <c r="E52" s="93">
        <f>COUNTIF(様式5!$Y$10:$Y$309,D52&amp;B51&amp;"1")</f>
        <v>0</v>
      </c>
      <c r="F52" s="72" t="e">
        <f t="shared" ref="F52" si="577">VLOOKUP(C51,$AW$7:$AX$10,2,FALSE)</f>
        <v>#N/A</v>
      </c>
      <c r="G52" s="119" t="e">
        <f t="shared" si="273"/>
        <v>#N/A</v>
      </c>
      <c r="H52" s="95">
        <f>COUNTIF(様式5!$Y$10:$Y$309,D52&amp;B51&amp;"2")</f>
        <v>0</v>
      </c>
      <c r="I52" s="96" t="e">
        <f t="shared" ref="I52" si="578">VLOOKUP(C51,$AW$7:$AY$10,3,FALSE)</f>
        <v>#N/A</v>
      </c>
      <c r="J52" s="119" t="e">
        <f t="shared" si="275"/>
        <v>#N/A</v>
      </c>
      <c r="K52" s="95">
        <f>IF(COUNTIF(様式5!$AA$10:$AA$309,D52&amp;"400mR"&amp;B51)&gt;=1,1,0)+IF(COUNTIF(様式5!$AB$10:$AB$309,D52&amp;"1600mR"&amp;B51)&gt;=1,1,0)</f>
        <v>0</v>
      </c>
      <c r="L52" s="72" t="e">
        <f t="shared" ref="L52" si="579">VLOOKUP(C51,$AW$7:$AZ$10,4,FALSE)</f>
        <v>#N/A</v>
      </c>
      <c r="M52" s="119" t="e">
        <f t="shared" si="277"/>
        <v>#N/A</v>
      </c>
      <c r="N52" s="97">
        <f>COUNTIF(様式5!$AC$10:$AC$309,B51&amp;D52)</f>
        <v>0</v>
      </c>
      <c r="O52" s="72">
        <v>400</v>
      </c>
      <c r="P52" s="94">
        <f t="shared" si="278"/>
        <v>0</v>
      </c>
      <c r="Q52" s="121" t="e">
        <f t="shared" si="290"/>
        <v>#N/A</v>
      </c>
      <c r="R52" s="165"/>
      <c r="T52" s="90"/>
      <c r="U52" s="90"/>
      <c r="V52" s="90"/>
      <c r="W52" s="90"/>
      <c r="X52" s="79"/>
      <c r="Y52" s="79"/>
      <c r="Z52" s="79">
        <f t="shared" ref="Z52:Z83" si="580">IFERROR(IF($C51=$Z$3,E52,0),0)</f>
        <v>0</v>
      </c>
      <c r="AA52" s="79">
        <f t="shared" ref="AA52:AA83" si="581">IFERROR(IF($C51=$Z$3,H52,0),0)</f>
        <v>0</v>
      </c>
      <c r="AB52" s="79">
        <f t="shared" ref="AB52:AB83" si="582">IFERROR(IF($C51=$AB$3,E52,0),0)</f>
        <v>0</v>
      </c>
      <c r="AC52" s="79">
        <f t="shared" ref="AC52:AC83" si="583">IFERROR(IF($C51=$AB$3,H52,0),0)</f>
        <v>0</v>
      </c>
      <c r="AD52" s="79">
        <f t="shared" ref="AD52:AD83" si="584">IFERROR(IF($C51=$AD$3,E52,0),0)</f>
        <v>0</v>
      </c>
      <c r="AE52" s="79">
        <f t="shared" ref="AE52:AE83" si="585">IFERROR(IF($C51=$AD$3,H52,0),0)</f>
        <v>0</v>
      </c>
      <c r="AG52" s="91"/>
      <c r="AH52" s="91"/>
      <c r="AI52" s="91"/>
      <c r="AJ52" s="91"/>
      <c r="AK52" s="91"/>
      <c r="AL52" s="91"/>
      <c r="AM52" s="85">
        <f t="shared" ref="AM52:AM83" si="586">IFERROR(IF($C51=$AM$3,$N52,0),0)</f>
        <v>0</v>
      </c>
      <c r="AN52" s="85">
        <f t="shared" ref="AN52:AN83" si="587">IFERROR(IF($C51=$AM$3,$K52,0),0)</f>
        <v>0</v>
      </c>
      <c r="AO52" s="85">
        <f t="shared" ref="AO52:AO83" si="588">IFERROR(IF($C51=$AO$3,$N52,0),0)</f>
        <v>0</v>
      </c>
      <c r="AP52" s="85">
        <f t="shared" ref="AP52:AP83" si="589">IFERROR(IF($C51=$AO$3,$K52,0),0)</f>
        <v>0</v>
      </c>
      <c r="AQ52" s="85">
        <f t="shared" ref="AQ52:AQ83" si="590">IFERROR(IF($C51=$AQ$3,$N52,0),0)</f>
        <v>0</v>
      </c>
      <c r="AR52" s="85">
        <f t="shared" ref="AR52:AR83" si="591">IFERROR(IF($C51=$AQ$3,$K52,0),0)</f>
        <v>0</v>
      </c>
      <c r="AT52" s="163"/>
      <c r="AU52" s="163"/>
    </row>
    <row r="53" spans="1:47" ht="18.95" customHeight="1">
      <c r="A53" s="171">
        <v>24</v>
      </c>
      <c r="B53" s="176" t="e">
        <f>VLOOKUP(A53,様式5!$A$10:$B$309,2,FALSE)</f>
        <v>#N/A</v>
      </c>
      <c r="C53" s="246" t="e">
        <f>IF(VLOOKUP(A53,様式5!$A$10:$K$309,11,FALSE)="","",VLOOKUP(A53,様式5!$A$10:$K$309,11,FALSE))</f>
        <v>#N/A</v>
      </c>
      <c r="D53" s="86" t="s">
        <v>80</v>
      </c>
      <c r="E53" s="87">
        <f>COUNTIF(様式5!$Y$10:$Y$309,D53&amp;B53&amp;"1")</f>
        <v>0</v>
      </c>
      <c r="F53" s="70" t="e">
        <f t="shared" ref="F53" si="592">VLOOKUP(C53,$AW$7:$AX$10,2,FALSE)</f>
        <v>#N/A</v>
      </c>
      <c r="G53" s="118" t="e">
        <f t="shared" si="273"/>
        <v>#N/A</v>
      </c>
      <c r="H53" s="89">
        <f>COUNTIF(様式5!$Y$10:$Y$309,D53&amp;B53&amp;"2")</f>
        <v>0</v>
      </c>
      <c r="I53" s="70" t="e">
        <f t="shared" ref="I53" si="593">VLOOKUP(C53,$AW$7:$AY$10,3,FALSE)</f>
        <v>#N/A</v>
      </c>
      <c r="J53" s="118" t="e">
        <f t="shared" si="275"/>
        <v>#N/A</v>
      </c>
      <c r="K53" s="89">
        <f>IF(COUNTIF(様式5!$AA$10:$AA$309,D53&amp;"400mR"&amp;B53)&gt;=1,1,0)+IF(COUNTIF(様式5!$AB$10:$AB$309,D53&amp;"1600mR"&amp;B53)&gt;=1,1,0)</f>
        <v>0</v>
      </c>
      <c r="L53" s="70" t="e">
        <f t="shared" ref="L53" si="594">VLOOKUP(C53,$AW$7:$AZ$10,4,FALSE)</f>
        <v>#N/A</v>
      </c>
      <c r="M53" s="118" t="e">
        <f t="shared" si="277"/>
        <v>#N/A</v>
      </c>
      <c r="N53" s="89">
        <f>COUNTIF(様式5!$AC$10:$AC$309,B53&amp;D53)</f>
        <v>0</v>
      </c>
      <c r="O53" s="70">
        <v>400</v>
      </c>
      <c r="P53" s="88">
        <f t="shared" si="278"/>
        <v>0</v>
      </c>
      <c r="Q53" s="120" t="e">
        <f t="shared" si="290"/>
        <v>#N/A</v>
      </c>
      <c r="R53" s="164" t="e">
        <f t="shared" ref="R53" si="595">SUM(Q53,Q54)</f>
        <v>#N/A</v>
      </c>
      <c r="T53" s="79">
        <f t="shared" si="10"/>
        <v>0</v>
      </c>
      <c r="U53" s="79">
        <f t="shared" si="11"/>
        <v>0</v>
      </c>
      <c r="V53" s="79">
        <f t="shared" si="12"/>
        <v>0</v>
      </c>
      <c r="W53" s="79">
        <f t="shared" si="13"/>
        <v>0</v>
      </c>
      <c r="X53" s="79">
        <f t="shared" si="14"/>
        <v>0</v>
      </c>
      <c r="Y53" s="79">
        <f t="shared" si="15"/>
        <v>0</v>
      </c>
      <c r="Z53" s="90"/>
      <c r="AA53" s="90"/>
      <c r="AB53" s="90"/>
      <c r="AC53" s="90"/>
      <c r="AD53" s="90"/>
      <c r="AE53" s="90"/>
      <c r="AG53" s="85">
        <f t="shared" ref="AG53:AG84" si="596">IFERROR(IF($C53=$AG$3,$N53,0),0)</f>
        <v>0</v>
      </c>
      <c r="AH53" s="85">
        <f t="shared" ref="AH53:AH84" si="597">IFERROR(IF($C53=$AG$3,$K53,0),0)</f>
        <v>0</v>
      </c>
      <c r="AI53" s="85">
        <f t="shared" ref="AI53:AI84" si="598">IFERROR(IF($C53=$AI$3,$N53,0),0)</f>
        <v>0</v>
      </c>
      <c r="AJ53" s="85">
        <f t="shared" ref="AJ53:AJ84" si="599">IFERROR(IF($C53=$AI$3,$K53,0),0)</f>
        <v>0</v>
      </c>
      <c r="AK53" s="85">
        <f t="shared" ref="AK53:AK84" si="600">IFERROR(IF($C53=$AK$3,$N53,0),0)</f>
        <v>0</v>
      </c>
      <c r="AL53" s="85">
        <f t="shared" ref="AL53:AL84" si="601">IFERROR(IF($C53=$AK$3,$K53,0),0)</f>
        <v>0</v>
      </c>
      <c r="AM53" s="91"/>
      <c r="AN53" s="91"/>
      <c r="AO53" s="91"/>
      <c r="AP53" s="91"/>
      <c r="AQ53" s="91"/>
      <c r="AR53" s="91"/>
      <c r="AT53" s="163" t="str">
        <f t="shared" ref="AT53" si="602">IF(SUM(E53:E54,H53:H54)=SUM(T53:AE54),"","×")</f>
        <v/>
      </c>
      <c r="AU53" s="163" t="str">
        <f t="shared" ref="AU53" si="603">IF(SUM(K53:K54,N53:N54)=SUM(AG53:AR54),"","×")</f>
        <v/>
      </c>
    </row>
    <row r="54" spans="1:47" ht="18.95" customHeight="1">
      <c r="A54" s="171"/>
      <c r="B54" s="176"/>
      <c r="C54" s="246"/>
      <c r="D54" s="92" t="s">
        <v>88</v>
      </c>
      <c r="E54" s="93">
        <f>COUNTIF(様式5!$Y$10:$Y$309,D54&amp;B53&amp;"1")</f>
        <v>0</v>
      </c>
      <c r="F54" s="72" t="e">
        <f t="shared" ref="F54" si="604">VLOOKUP(C53,$AW$7:$AX$10,2,FALSE)</f>
        <v>#N/A</v>
      </c>
      <c r="G54" s="119" t="e">
        <f t="shared" si="273"/>
        <v>#N/A</v>
      </c>
      <c r="H54" s="95">
        <f>COUNTIF(様式5!$Y$10:$Y$309,D54&amp;B53&amp;"2")</f>
        <v>0</v>
      </c>
      <c r="I54" s="96" t="e">
        <f t="shared" ref="I54" si="605">VLOOKUP(C53,$AW$7:$AY$10,3,FALSE)</f>
        <v>#N/A</v>
      </c>
      <c r="J54" s="119" t="e">
        <f t="shared" si="275"/>
        <v>#N/A</v>
      </c>
      <c r="K54" s="95">
        <f>IF(COUNTIF(様式5!$AA$10:$AA$309,D54&amp;"400mR"&amp;B53)&gt;=1,1,0)+IF(COUNTIF(様式5!$AB$10:$AB$309,D54&amp;"1600mR"&amp;B53)&gt;=1,1,0)</f>
        <v>0</v>
      </c>
      <c r="L54" s="72" t="e">
        <f t="shared" ref="L54" si="606">VLOOKUP(C53,$AW$7:$AZ$10,4,FALSE)</f>
        <v>#N/A</v>
      </c>
      <c r="M54" s="119" t="e">
        <f t="shared" si="277"/>
        <v>#N/A</v>
      </c>
      <c r="N54" s="97">
        <f>COUNTIF(様式5!$AC$10:$AC$309,B53&amp;D54)</f>
        <v>0</v>
      </c>
      <c r="O54" s="72">
        <v>400</v>
      </c>
      <c r="P54" s="94">
        <f t="shared" si="278"/>
        <v>0</v>
      </c>
      <c r="Q54" s="121" t="e">
        <f t="shared" si="290"/>
        <v>#N/A</v>
      </c>
      <c r="R54" s="165"/>
      <c r="T54" s="90"/>
      <c r="U54" s="90"/>
      <c r="V54" s="90"/>
      <c r="W54" s="90"/>
      <c r="X54" s="79"/>
      <c r="Y54" s="79"/>
      <c r="Z54" s="79">
        <f t="shared" ref="Z54:Z85" si="607">IFERROR(IF($C53=$Z$3,E54,0),0)</f>
        <v>0</v>
      </c>
      <c r="AA54" s="79">
        <f t="shared" ref="AA54:AA85" si="608">IFERROR(IF($C53=$Z$3,H54,0),0)</f>
        <v>0</v>
      </c>
      <c r="AB54" s="79">
        <f t="shared" ref="AB54:AB85" si="609">IFERROR(IF($C53=$AB$3,E54,0),0)</f>
        <v>0</v>
      </c>
      <c r="AC54" s="79">
        <f t="shared" ref="AC54:AC85" si="610">IFERROR(IF($C53=$AB$3,H54,0),0)</f>
        <v>0</v>
      </c>
      <c r="AD54" s="79">
        <f t="shared" ref="AD54:AD85" si="611">IFERROR(IF($C53=$AD$3,E54,0),0)</f>
        <v>0</v>
      </c>
      <c r="AE54" s="79">
        <f t="shared" ref="AE54:AE85" si="612">IFERROR(IF($C53=$AD$3,H54,0),0)</f>
        <v>0</v>
      </c>
      <c r="AG54" s="91"/>
      <c r="AH54" s="91"/>
      <c r="AI54" s="91"/>
      <c r="AJ54" s="91"/>
      <c r="AK54" s="91"/>
      <c r="AL54" s="91"/>
      <c r="AM54" s="85">
        <f t="shared" ref="AM54:AM85" si="613">IFERROR(IF($C53=$AM$3,$N54,0),0)</f>
        <v>0</v>
      </c>
      <c r="AN54" s="85">
        <f t="shared" ref="AN54:AN85" si="614">IFERROR(IF($C53=$AM$3,$K54,0),0)</f>
        <v>0</v>
      </c>
      <c r="AO54" s="85">
        <f t="shared" ref="AO54:AO85" si="615">IFERROR(IF($C53=$AO$3,$N54,0),0)</f>
        <v>0</v>
      </c>
      <c r="AP54" s="85">
        <f t="shared" ref="AP54:AP85" si="616">IFERROR(IF($C53=$AO$3,$K54,0),0)</f>
        <v>0</v>
      </c>
      <c r="AQ54" s="85">
        <f t="shared" ref="AQ54:AQ85" si="617">IFERROR(IF($C53=$AQ$3,$N54,0),0)</f>
        <v>0</v>
      </c>
      <c r="AR54" s="85">
        <f t="shared" ref="AR54:AR85" si="618">IFERROR(IF($C53=$AQ$3,$K54,0),0)</f>
        <v>0</v>
      </c>
      <c r="AT54" s="163"/>
      <c r="AU54" s="163"/>
    </row>
    <row r="55" spans="1:47" ht="18.95" customHeight="1">
      <c r="A55" s="171">
        <v>25</v>
      </c>
      <c r="B55" s="176" t="e">
        <f>VLOOKUP(A55,様式5!$A$10:$B$309,2,FALSE)</f>
        <v>#N/A</v>
      </c>
      <c r="C55" s="246" t="e">
        <f>IF(VLOOKUP(A55,様式5!$A$10:$K$309,11,FALSE)="","",VLOOKUP(A55,様式5!$A$10:$K$309,11,FALSE))</f>
        <v>#N/A</v>
      </c>
      <c r="D55" s="86" t="s">
        <v>80</v>
      </c>
      <c r="E55" s="87">
        <f>COUNTIF(様式5!$Y$10:$Y$309,D55&amp;B55&amp;"1")</f>
        <v>0</v>
      </c>
      <c r="F55" s="70" t="e">
        <f t="shared" ref="F55" si="619">VLOOKUP(C55,$AW$7:$AX$10,2,FALSE)</f>
        <v>#N/A</v>
      </c>
      <c r="G55" s="118" t="e">
        <f t="shared" si="273"/>
        <v>#N/A</v>
      </c>
      <c r="H55" s="89">
        <f>COUNTIF(様式5!$Y$10:$Y$309,D55&amp;B55&amp;"2")</f>
        <v>0</v>
      </c>
      <c r="I55" s="70" t="e">
        <f t="shared" ref="I55" si="620">VLOOKUP(C55,$AW$7:$AY$10,3,FALSE)</f>
        <v>#N/A</v>
      </c>
      <c r="J55" s="118" t="e">
        <f t="shared" si="275"/>
        <v>#N/A</v>
      </c>
      <c r="K55" s="89">
        <f>IF(COUNTIF(様式5!$AA$10:$AA$309,D55&amp;"400mR"&amp;B55)&gt;=1,1,0)+IF(COUNTIF(様式5!$AB$10:$AB$309,D55&amp;"1600mR"&amp;B55)&gt;=1,1,0)</f>
        <v>0</v>
      </c>
      <c r="L55" s="70" t="e">
        <f t="shared" ref="L55" si="621">VLOOKUP(C55,$AW$7:$AZ$10,4,FALSE)</f>
        <v>#N/A</v>
      </c>
      <c r="M55" s="118" t="e">
        <f t="shared" si="277"/>
        <v>#N/A</v>
      </c>
      <c r="N55" s="89">
        <f>COUNTIF(様式5!$AC$10:$AC$309,B55&amp;D55)</f>
        <v>0</v>
      </c>
      <c r="O55" s="70">
        <v>400</v>
      </c>
      <c r="P55" s="88">
        <f t="shared" si="278"/>
        <v>0</v>
      </c>
      <c r="Q55" s="120" t="e">
        <f t="shared" si="290"/>
        <v>#N/A</v>
      </c>
      <c r="R55" s="164" t="e">
        <f t="shared" ref="R55" si="622">SUM(Q55,Q56)</f>
        <v>#N/A</v>
      </c>
      <c r="T55" s="79">
        <f t="shared" si="10"/>
        <v>0</v>
      </c>
      <c r="U55" s="79">
        <f t="shared" si="11"/>
        <v>0</v>
      </c>
      <c r="V55" s="79">
        <f t="shared" si="12"/>
        <v>0</v>
      </c>
      <c r="W55" s="79">
        <f t="shared" si="13"/>
        <v>0</v>
      </c>
      <c r="X55" s="79">
        <f t="shared" si="14"/>
        <v>0</v>
      </c>
      <c r="Y55" s="79">
        <f t="shared" si="15"/>
        <v>0</v>
      </c>
      <c r="Z55" s="90"/>
      <c r="AA55" s="90"/>
      <c r="AB55" s="90"/>
      <c r="AC55" s="90"/>
      <c r="AD55" s="90"/>
      <c r="AE55" s="90"/>
      <c r="AG55" s="85">
        <f t="shared" ref="AG55:AG86" si="623">IFERROR(IF($C55=$AG$3,$N55,0),0)</f>
        <v>0</v>
      </c>
      <c r="AH55" s="85">
        <f t="shared" ref="AH55:AH86" si="624">IFERROR(IF($C55=$AG$3,$K55,0),0)</f>
        <v>0</v>
      </c>
      <c r="AI55" s="85">
        <f t="shared" ref="AI55:AI86" si="625">IFERROR(IF($C55=$AI$3,$N55,0),0)</f>
        <v>0</v>
      </c>
      <c r="AJ55" s="85">
        <f t="shared" ref="AJ55:AJ86" si="626">IFERROR(IF($C55=$AI$3,$K55,0),0)</f>
        <v>0</v>
      </c>
      <c r="AK55" s="85">
        <f t="shared" ref="AK55:AK86" si="627">IFERROR(IF($C55=$AK$3,$N55,0),0)</f>
        <v>0</v>
      </c>
      <c r="AL55" s="85">
        <f t="shared" ref="AL55:AL86" si="628">IFERROR(IF($C55=$AK$3,$K55,0),0)</f>
        <v>0</v>
      </c>
      <c r="AM55" s="91"/>
      <c r="AN55" s="91"/>
      <c r="AO55" s="91"/>
      <c r="AP55" s="91"/>
      <c r="AQ55" s="91"/>
      <c r="AR55" s="91"/>
      <c r="AT55" s="163" t="str">
        <f t="shared" ref="AT55" si="629">IF(SUM(E55:E56,H55:H56)=SUM(T55:AE56),"","×")</f>
        <v/>
      </c>
      <c r="AU55" s="163" t="str">
        <f t="shared" ref="AU55" si="630">IF(SUM(K55:K56,N55:N56)=SUM(AG55:AR56),"","×")</f>
        <v/>
      </c>
    </row>
    <row r="56" spans="1:47" ht="18.95" customHeight="1">
      <c r="A56" s="171"/>
      <c r="B56" s="176"/>
      <c r="C56" s="246"/>
      <c r="D56" s="92" t="s">
        <v>88</v>
      </c>
      <c r="E56" s="93">
        <f>COUNTIF(様式5!$Y$10:$Y$309,D56&amp;B55&amp;"1")</f>
        <v>0</v>
      </c>
      <c r="F56" s="72" t="e">
        <f t="shared" ref="F56" si="631">VLOOKUP(C55,$AW$7:$AX$10,2,FALSE)</f>
        <v>#N/A</v>
      </c>
      <c r="G56" s="119" t="e">
        <f t="shared" si="273"/>
        <v>#N/A</v>
      </c>
      <c r="H56" s="95">
        <f>COUNTIF(様式5!$Y$10:$Y$309,D56&amp;B55&amp;"2")</f>
        <v>0</v>
      </c>
      <c r="I56" s="96" t="e">
        <f t="shared" ref="I56" si="632">VLOOKUP(C55,$AW$7:$AY$10,3,FALSE)</f>
        <v>#N/A</v>
      </c>
      <c r="J56" s="119" t="e">
        <f t="shared" si="275"/>
        <v>#N/A</v>
      </c>
      <c r="K56" s="95">
        <f>IF(COUNTIF(様式5!$AA$10:$AA$309,D56&amp;"400mR"&amp;B55)&gt;=1,1,0)+IF(COUNTIF(様式5!$AB$10:$AB$309,D56&amp;"1600mR"&amp;B55)&gt;=1,1,0)</f>
        <v>0</v>
      </c>
      <c r="L56" s="72" t="e">
        <f t="shared" ref="L56" si="633">VLOOKUP(C55,$AW$7:$AZ$10,4,FALSE)</f>
        <v>#N/A</v>
      </c>
      <c r="M56" s="119" t="e">
        <f t="shared" si="277"/>
        <v>#N/A</v>
      </c>
      <c r="N56" s="97">
        <f>COUNTIF(様式5!$AC$10:$AC$309,B55&amp;D56)</f>
        <v>0</v>
      </c>
      <c r="O56" s="72">
        <v>400</v>
      </c>
      <c r="P56" s="94">
        <f t="shared" si="278"/>
        <v>0</v>
      </c>
      <c r="Q56" s="121" t="e">
        <f t="shared" si="290"/>
        <v>#N/A</v>
      </c>
      <c r="R56" s="165"/>
      <c r="T56" s="90"/>
      <c r="U56" s="90"/>
      <c r="V56" s="90"/>
      <c r="W56" s="90"/>
      <c r="X56" s="79"/>
      <c r="Y56" s="79"/>
      <c r="Z56" s="79">
        <f t="shared" ref="Z56:Z87" si="634">IFERROR(IF($C55=$Z$3,E56,0),0)</f>
        <v>0</v>
      </c>
      <c r="AA56" s="79">
        <f t="shared" ref="AA56:AA87" si="635">IFERROR(IF($C55=$Z$3,H56,0),0)</f>
        <v>0</v>
      </c>
      <c r="AB56" s="79">
        <f t="shared" ref="AB56:AB87" si="636">IFERROR(IF($C55=$AB$3,E56,0),0)</f>
        <v>0</v>
      </c>
      <c r="AC56" s="79">
        <f t="shared" ref="AC56:AC87" si="637">IFERROR(IF($C55=$AB$3,H56,0),0)</f>
        <v>0</v>
      </c>
      <c r="AD56" s="79">
        <f t="shared" ref="AD56:AD87" si="638">IFERROR(IF($C55=$AD$3,E56,0),0)</f>
        <v>0</v>
      </c>
      <c r="AE56" s="79">
        <f t="shared" ref="AE56:AE87" si="639">IFERROR(IF($C55=$AD$3,H56,0),0)</f>
        <v>0</v>
      </c>
      <c r="AG56" s="91"/>
      <c r="AH56" s="91"/>
      <c r="AI56" s="91"/>
      <c r="AJ56" s="91"/>
      <c r="AK56" s="91"/>
      <c r="AL56" s="91"/>
      <c r="AM56" s="85">
        <f t="shared" ref="AM56:AM87" si="640">IFERROR(IF($C55=$AM$3,$N56,0),0)</f>
        <v>0</v>
      </c>
      <c r="AN56" s="85">
        <f t="shared" ref="AN56:AN87" si="641">IFERROR(IF($C55=$AM$3,$K56,0),0)</f>
        <v>0</v>
      </c>
      <c r="AO56" s="85">
        <f t="shared" ref="AO56:AO87" si="642">IFERROR(IF($C55=$AO$3,$N56,0),0)</f>
        <v>0</v>
      </c>
      <c r="AP56" s="85">
        <f t="shared" ref="AP56:AP87" si="643">IFERROR(IF($C55=$AO$3,$K56,0),0)</f>
        <v>0</v>
      </c>
      <c r="AQ56" s="85">
        <f t="shared" ref="AQ56:AQ87" si="644">IFERROR(IF($C55=$AQ$3,$N56,0),0)</f>
        <v>0</v>
      </c>
      <c r="AR56" s="85">
        <f t="shared" ref="AR56:AR87" si="645">IFERROR(IF($C55=$AQ$3,$K56,0),0)</f>
        <v>0</v>
      </c>
      <c r="AT56" s="163"/>
      <c r="AU56" s="163"/>
    </row>
    <row r="57" spans="1:47" ht="18.95" customHeight="1">
      <c r="A57" s="171">
        <v>26</v>
      </c>
      <c r="B57" s="176" t="e">
        <f>VLOOKUP(A57,様式5!$A$10:$B$309,2,FALSE)</f>
        <v>#N/A</v>
      </c>
      <c r="C57" s="246" t="e">
        <f>IF(VLOOKUP(A57,様式5!$A$10:$K$309,11,FALSE)="","",VLOOKUP(A57,様式5!$A$10:$K$309,11,FALSE))</f>
        <v>#N/A</v>
      </c>
      <c r="D57" s="86" t="s">
        <v>80</v>
      </c>
      <c r="E57" s="87">
        <f>COUNTIF(様式5!$Y$10:$Y$309,D57&amp;B57&amp;"1")</f>
        <v>0</v>
      </c>
      <c r="F57" s="70" t="e">
        <f t="shared" ref="F57" si="646">VLOOKUP(C57,$AW$7:$AX$10,2,FALSE)</f>
        <v>#N/A</v>
      </c>
      <c r="G57" s="118" t="e">
        <f t="shared" si="273"/>
        <v>#N/A</v>
      </c>
      <c r="H57" s="89">
        <f>COUNTIF(様式5!$Y$10:$Y$309,D57&amp;B57&amp;"2")</f>
        <v>0</v>
      </c>
      <c r="I57" s="70" t="e">
        <f t="shared" ref="I57" si="647">VLOOKUP(C57,$AW$7:$AY$10,3,FALSE)</f>
        <v>#N/A</v>
      </c>
      <c r="J57" s="118" t="e">
        <f t="shared" si="275"/>
        <v>#N/A</v>
      </c>
      <c r="K57" s="89">
        <f>IF(COUNTIF(様式5!$AA$10:$AA$309,D57&amp;"400mR"&amp;B57)&gt;=1,1,0)+IF(COUNTIF(様式5!$AB$10:$AB$309,D57&amp;"1600mR"&amp;B57)&gt;=1,1,0)</f>
        <v>0</v>
      </c>
      <c r="L57" s="70" t="e">
        <f t="shared" ref="L57" si="648">VLOOKUP(C57,$AW$7:$AZ$10,4,FALSE)</f>
        <v>#N/A</v>
      </c>
      <c r="M57" s="118" t="e">
        <f t="shared" si="277"/>
        <v>#N/A</v>
      </c>
      <c r="N57" s="89">
        <f>COUNTIF(様式5!$AC$10:$AC$309,B57&amp;D57)</f>
        <v>0</v>
      </c>
      <c r="O57" s="70">
        <v>400</v>
      </c>
      <c r="P57" s="88">
        <f t="shared" si="278"/>
        <v>0</v>
      </c>
      <c r="Q57" s="120" t="e">
        <f t="shared" si="290"/>
        <v>#N/A</v>
      </c>
      <c r="R57" s="164" t="e">
        <f t="shared" ref="R57" si="649">SUM(Q57,Q58)</f>
        <v>#N/A</v>
      </c>
      <c r="T57" s="79">
        <f t="shared" si="10"/>
        <v>0</v>
      </c>
      <c r="U57" s="79">
        <f t="shared" si="11"/>
        <v>0</v>
      </c>
      <c r="V57" s="79">
        <f t="shared" si="12"/>
        <v>0</v>
      </c>
      <c r="W57" s="79">
        <f t="shared" si="13"/>
        <v>0</v>
      </c>
      <c r="X57" s="79">
        <f t="shared" si="14"/>
        <v>0</v>
      </c>
      <c r="Y57" s="79">
        <f t="shared" si="15"/>
        <v>0</v>
      </c>
      <c r="Z57" s="90"/>
      <c r="AA57" s="90"/>
      <c r="AB57" s="90"/>
      <c r="AC57" s="90"/>
      <c r="AD57" s="90"/>
      <c r="AE57" s="90"/>
      <c r="AG57" s="85">
        <f t="shared" ref="AG57:AG88" si="650">IFERROR(IF($C57=$AG$3,$N57,0),0)</f>
        <v>0</v>
      </c>
      <c r="AH57" s="85">
        <f t="shared" ref="AH57:AH88" si="651">IFERROR(IF($C57=$AG$3,$K57,0),0)</f>
        <v>0</v>
      </c>
      <c r="AI57" s="85">
        <f t="shared" ref="AI57:AI88" si="652">IFERROR(IF($C57=$AI$3,$N57,0),0)</f>
        <v>0</v>
      </c>
      <c r="AJ57" s="85">
        <f t="shared" ref="AJ57:AJ88" si="653">IFERROR(IF($C57=$AI$3,$K57,0),0)</f>
        <v>0</v>
      </c>
      <c r="AK57" s="85">
        <f t="shared" ref="AK57:AK88" si="654">IFERROR(IF($C57=$AK$3,$N57,0),0)</f>
        <v>0</v>
      </c>
      <c r="AL57" s="85">
        <f t="shared" ref="AL57:AL88" si="655">IFERROR(IF($C57=$AK$3,$K57,0),0)</f>
        <v>0</v>
      </c>
      <c r="AM57" s="91"/>
      <c r="AN57" s="91"/>
      <c r="AO57" s="91"/>
      <c r="AP57" s="91"/>
      <c r="AQ57" s="91"/>
      <c r="AR57" s="91"/>
      <c r="AT57" s="163" t="str">
        <f t="shared" ref="AT57" si="656">IF(SUM(E57:E58,H57:H58)=SUM(T57:AE58),"","×")</f>
        <v/>
      </c>
      <c r="AU57" s="163" t="str">
        <f t="shared" ref="AU57" si="657">IF(SUM(K57:K58,N57:N58)=SUM(AG57:AR58),"","×")</f>
        <v/>
      </c>
    </row>
    <row r="58" spans="1:47" ht="18.95" customHeight="1">
      <c r="A58" s="171"/>
      <c r="B58" s="176"/>
      <c r="C58" s="246"/>
      <c r="D58" s="92" t="s">
        <v>88</v>
      </c>
      <c r="E58" s="93">
        <f>COUNTIF(様式5!$Y$10:$Y$309,D58&amp;B57&amp;"1")</f>
        <v>0</v>
      </c>
      <c r="F58" s="72" t="e">
        <f t="shared" ref="F58" si="658">VLOOKUP(C57,$AW$7:$AX$10,2,FALSE)</f>
        <v>#N/A</v>
      </c>
      <c r="G58" s="119" t="e">
        <f t="shared" si="273"/>
        <v>#N/A</v>
      </c>
      <c r="H58" s="95">
        <f>COUNTIF(様式5!$Y$10:$Y$309,D58&amp;B57&amp;"2")</f>
        <v>0</v>
      </c>
      <c r="I58" s="96" t="e">
        <f t="shared" ref="I58" si="659">VLOOKUP(C57,$AW$7:$AY$10,3,FALSE)</f>
        <v>#N/A</v>
      </c>
      <c r="J58" s="119" t="e">
        <f t="shared" si="275"/>
        <v>#N/A</v>
      </c>
      <c r="K58" s="95">
        <f>IF(COUNTIF(様式5!$AA$10:$AA$309,D58&amp;"400mR"&amp;B57)&gt;=1,1,0)+IF(COUNTIF(様式5!$AB$10:$AB$309,D58&amp;"1600mR"&amp;B57)&gt;=1,1,0)</f>
        <v>0</v>
      </c>
      <c r="L58" s="72" t="e">
        <f t="shared" ref="L58" si="660">VLOOKUP(C57,$AW$7:$AZ$10,4,FALSE)</f>
        <v>#N/A</v>
      </c>
      <c r="M58" s="119" t="e">
        <f t="shared" si="277"/>
        <v>#N/A</v>
      </c>
      <c r="N58" s="97">
        <f>COUNTIF(様式5!$AC$10:$AC$309,B57&amp;D58)</f>
        <v>0</v>
      </c>
      <c r="O58" s="72">
        <v>400</v>
      </c>
      <c r="P58" s="94">
        <f t="shared" si="278"/>
        <v>0</v>
      </c>
      <c r="Q58" s="121" t="e">
        <f t="shared" si="290"/>
        <v>#N/A</v>
      </c>
      <c r="R58" s="165"/>
      <c r="T58" s="90"/>
      <c r="U58" s="90"/>
      <c r="V58" s="90"/>
      <c r="W58" s="90"/>
      <c r="X58" s="79"/>
      <c r="Y58" s="79"/>
      <c r="Z58" s="79">
        <f t="shared" ref="Z58:Z89" si="661">IFERROR(IF($C57=$Z$3,E58,0),0)</f>
        <v>0</v>
      </c>
      <c r="AA58" s="79">
        <f t="shared" ref="AA58:AA89" si="662">IFERROR(IF($C57=$Z$3,H58,0),0)</f>
        <v>0</v>
      </c>
      <c r="AB58" s="79">
        <f t="shared" ref="AB58:AB89" si="663">IFERROR(IF($C57=$AB$3,E58,0),0)</f>
        <v>0</v>
      </c>
      <c r="AC58" s="79">
        <f t="shared" ref="AC58:AC89" si="664">IFERROR(IF($C57=$AB$3,H58,0),0)</f>
        <v>0</v>
      </c>
      <c r="AD58" s="79">
        <f t="shared" ref="AD58:AD89" si="665">IFERROR(IF($C57=$AD$3,E58,0),0)</f>
        <v>0</v>
      </c>
      <c r="AE58" s="79">
        <f t="shared" ref="AE58:AE89" si="666">IFERROR(IF($C57=$AD$3,H58,0),0)</f>
        <v>0</v>
      </c>
      <c r="AG58" s="91"/>
      <c r="AH58" s="91"/>
      <c r="AI58" s="91"/>
      <c r="AJ58" s="91"/>
      <c r="AK58" s="91"/>
      <c r="AL58" s="91"/>
      <c r="AM58" s="85">
        <f t="shared" ref="AM58:AM89" si="667">IFERROR(IF($C57=$AM$3,$N58,0),0)</f>
        <v>0</v>
      </c>
      <c r="AN58" s="85">
        <f t="shared" ref="AN58:AN89" si="668">IFERROR(IF($C57=$AM$3,$K58,0),0)</f>
        <v>0</v>
      </c>
      <c r="AO58" s="85">
        <f t="shared" ref="AO58:AO89" si="669">IFERROR(IF($C57=$AO$3,$N58,0),0)</f>
        <v>0</v>
      </c>
      <c r="AP58" s="85">
        <f t="shared" ref="AP58:AP89" si="670">IFERROR(IF($C57=$AO$3,$K58,0),0)</f>
        <v>0</v>
      </c>
      <c r="AQ58" s="85">
        <f t="shared" ref="AQ58:AQ89" si="671">IFERROR(IF($C57=$AQ$3,$N58,0),0)</f>
        <v>0</v>
      </c>
      <c r="AR58" s="85">
        <f t="shared" ref="AR58:AR89" si="672">IFERROR(IF($C57=$AQ$3,$K58,0),0)</f>
        <v>0</v>
      </c>
      <c r="AT58" s="163"/>
      <c r="AU58" s="163"/>
    </row>
    <row r="59" spans="1:47" ht="18.95" customHeight="1">
      <c r="A59" s="171">
        <v>27</v>
      </c>
      <c r="B59" s="176" t="e">
        <f>VLOOKUP(A59,様式5!$A$10:$B$309,2,FALSE)</f>
        <v>#N/A</v>
      </c>
      <c r="C59" s="246" t="e">
        <f>IF(VLOOKUP(A59,様式5!$A$10:$K$309,11,FALSE)="","",VLOOKUP(A59,様式5!$A$10:$K$309,11,FALSE))</f>
        <v>#N/A</v>
      </c>
      <c r="D59" s="86" t="s">
        <v>80</v>
      </c>
      <c r="E59" s="87">
        <f>COUNTIF(様式5!$Y$10:$Y$309,D59&amp;B59&amp;"1")</f>
        <v>0</v>
      </c>
      <c r="F59" s="70" t="e">
        <f t="shared" ref="F59" si="673">VLOOKUP(C59,$AW$7:$AX$10,2,FALSE)</f>
        <v>#N/A</v>
      </c>
      <c r="G59" s="118" t="e">
        <f t="shared" si="273"/>
        <v>#N/A</v>
      </c>
      <c r="H59" s="89">
        <f>COUNTIF(様式5!$Y$10:$Y$309,D59&amp;B59&amp;"2")</f>
        <v>0</v>
      </c>
      <c r="I59" s="70" t="e">
        <f t="shared" ref="I59" si="674">VLOOKUP(C59,$AW$7:$AY$10,3,FALSE)</f>
        <v>#N/A</v>
      </c>
      <c r="J59" s="118" t="e">
        <f t="shared" si="275"/>
        <v>#N/A</v>
      </c>
      <c r="K59" s="89">
        <f>IF(COUNTIF(様式5!$AA$10:$AA$309,D59&amp;"400mR"&amp;B59)&gt;=1,1,0)+IF(COUNTIF(様式5!$AB$10:$AB$309,D59&amp;"1600mR"&amp;B59)&gt;=1,1,0)</f>
        <v>0</v>
      </c>
      <c r="L59" s="70" t="e">
        <f t="shared" ref="L59" si="675">VLOOKUP(C59,$AW$7:$AZ$10,4,FALSE)</f>
        <v>#N/A</v>
      </c>
      <c r="M59" s="118" t="e">
        <f t="shared" si="277"/>
        <v>#N/A</v>
      </c>
      <c r="N59" s="89">
        <f>COUNTIF(様式5!$AC$10:$AC$309,B59&amp;D59)</f>
        <v>0</v>
      </c>
      <c r="O59" s="70">
        <v>400</v>
      </c>
      <c r="P59" s="88">
        <f t="shared" si="278"/>
        <v>0</v>
      </c>
      <c r="Q59" s="120" t="e">
        <f t="shared" si="290"/>
        <v>#N/A</v>
      </c>
      <c r="R59" s="164" t="e">
        <f t="shared" ref="R59" si="676">SUM(Q59,Q60)</f>
        <v>#N/A</v>
      </c>
      <c r="T59" s="79">
        <f t="shared" si="10"/>
        <v>0</v>
      </c>
      <c r="U59" s="79">
        <f t="shared" si="11"/>
        <v>0</v>
      </c>
      <c r="V59" s="79">
        <f t="shared" si="12"/>
        <v>0</v>
      </c>
      <c r="W59" s="79">
        <f t="shared" si="13"/>
        <v>0</v>
      </c>
      <c r="X59" s="79">
        <f t="shared" si="14"/>
        <v>0</v>
      </c>
      <c r="Y59" s="79">
        <f t="shared" si="15"/>
        <v>0</v>
      </c>
      <c r="Z59" s="90"/>
      <c r="AA59" s="90"/>
      <c r="AB59" s="90"/>
      <c r="AC59" s="90"/>
      <c r="AD59" s="90"/>
      <c r="AE59" s="90"/>
      <c r="AG59" s="85">
        <f t="shared" ref="AG59:AG90" si="677">IFERROR(IF($C59=$AG$3,$N59,0),0)</f>
        <v>0</v>
      </c>
      <c r="AH59" s="85">
        <f t="shared" ref="AH59:AH90" si="678">IFERROR(IF($C59=$AG$3,$K59,0),0)</f>
        <v>0</v>
      </c>
      <c r="AI59" s="85">
        <f t="shared" ref="AI59:AI90" si="679">IFERROR(IF($C59=$AI$3,$N59,0),0)</f>
        <v>0</v>
      </c>
      <c r="AJ59" s="85">
        <f t="shared" ref="AJ59:AJ90" si="680">IFERROR(IF($C59=$AI$3,$K59,0),0)</f>
        <v>0</v>
      </c>
      <c r="AK59" s="85">
        <f t="shared" ref="AK59:AK90" si="681">IFERROR(IF($C59=$AK$3,$N59,0),0)</f>
        <v>0</v>
      </c>
      <c r="AL59" s="85">
        <f t="shared" ref="AL59:AL90" si="682">IFERROR(IF($C59=$AK$3,$K59,0),0)</f>
        <v>0</v>
      </c>
      <c r="AM59" s="91"/>
      <c r="AN59" s="91"/>
      <c r="AO59" s="91"/>
      <c r="AP59" s="91"/>
      <c r="AQ59" s="91"/>
      <c r="AR59" s="91"/>
      <c r="AT59" s="163" t="str">
        <f t="shared" ref="AT59" si="683">IF(SUM(E59:E60,H59:H60)=SUM(T59:AE60),"","×")</f>
        <v/>
      </c>
      <c r="AU59" s="163" t="str">
        <f t="shared" ref="AU59" si="684">IF(SUM(K59:K60,N59:N60)=SUM(AG59:AR60),"","×")</f>
        <v/>
      </c>
    </row>
    <row r="60" spans="1:47" ht="18.95" customHeight="1">
      <c r="A60" s="171"/>
      <c r="B60" s="176"/>
      <c r="C60" s="246"/>
      <c r="D60" s="92" t="s">
        <v>88</v>
      </c>
      <c r="E60" s="93">
        <f>COUNTIF(様式5!$Y$10:$Y$309,D60&amp;B59&amp;"1")</f>
        <v>0</v>
      </c>
      <c r="F60" s="72" t="e">
        <f t="shared" ref="F60" si="685">VLOOKUP(C59,$AW$7:$AX$10,2,FALSE)</f>
        <v>#N/A</v>
      </c>
      <c r="G60" s="119" t="e">
        <f t="shared" si="273"/>
        <v>#N/A</v>
      </c>
      <c r="H60" s="95">
        <f>COUNTIF(様式5!$Y$10:$Y$309,D60&amp;B59&amp;"2")</f>
        <v>0</v>
      </c>
      <c r="I60" s="96" t="e">
        <f t="shared" ref="I60" si="686">VLOOKUP(C59,$AW$7:$AY$10,3,FALSE)</f>
        <v>#N/A</v>
      </c>
      <c r="J60" s="119" t="e">
        <f t="shared" si="275"/>
        <v>#N/A</v>
      </c>
      <c r="K60" s="95">
        <f>IF(COUNTIF(様式5!$AA$10:$AA$309,D60&amp;"400mR"&amp;B59)&gt;=1,1,0)+IF(COUNTIF(様式5!$AB$10:$AB$309,D60&amp;"1600mR"&amp;B59)&gt;=1,1,0)</f>
        <v>0</v>
      </c>
      <c r="L60" s="72" t="e">
        <f t="shared" ref="L60" si="687">VLOOKUP(C59,$AW$7:$AZ$10,4,FALSE)</f>
        <v>#N/A</v>
      </c>
      <c r="M60" s="119" t="e">
        <f t="shared" si="277"/>
        <v>#N/A</v>
      </c>
      <c r="N60" s="97">
        <f>COUNTIF(様式5!$AC$10:$AC$309,B59&amp;D60)</f>
        <v>0</v>
      </c>
      <c r="O60" s="72">
        <v>400</v>
      </c>
      <c r="P60" s="94">
        <f t="shared" si="278"/>
        <v>0</v>
      </c>
      <c r="Q60" s="121" t="e">
        <f t="shared" si="290"/>
        <v>#N/A</v>
      </c>
      <c r="R60" s="165"/>
      <c r="T60" s="90"/>
      <c r="U60" s="90"/>
      <c r="V60" s="90"/>
      <c r="W60" s="90"/>
      <c r="X60" s="79"/>
      <c r="Y60" s="79"/>
      <c r="Z60" s="79">
        <f t="shared" ref="Z60:Z91" si="688">IFERROR(IF($C59=$Z$3,E60,0),0)</f>
        <v>0</v>
      </c>
      <c r="AA60" s="79">
        <f t="shared" ref="AA60:AA91" si="689">IFERROR(IF($C59=$Z$3,H60,0),0)</f>
        <v>0</v>
      </c>
      <c r="AB60" s="79">
        <f t="shared" ref="AB60:AB91" si="690">IFERROR(IF($C59=$AB$3,E60,0),0)</f>
        <v>0</v>
      </c>
      <c r="AC60" s="79">
        <f t="shared" ref="AC60:AC91" si="691">IFERROR(IF($C59=$AB$3,H60,0),0)</f>
        <v>0</v>
      </c>
      <c r="AD60" s="79">
        <f t="shared" ref="AD60:AD91" si="692">IFERROR(IF($C59=$AD$3,E60,0),0)</f>
        <v>0</v>
      </c>
      <c r="AE60" s="79">
        <f t="shared" ref="AE60:AE91" si="693">IFERROR(IF($C59=$AD$3,H60,0),0)</f>
        <v>0</v>
      </c>
      <c r="AG60" s="91"/>
      <c r="AH60" s="91"/>
      <c r="AI60" s="91"/>
      <c r="AJ60" s="91"/>
      <c r="AK60" s="91"/>
      <c r="AL60" s="91"/>
      <c r="AM60" s="85">
        <f t="shared" ref="AM60:AM91" si="694">IFERROR(IF($C59=$AM$3,$N60,0),0)</f>
        <v>0</v>
      </c>
      <c r="AN60" s="85">
        <f t="shared" ref="AN60:AN91" si="695">IFERROR(IF($C59=$AM$3,$K60,0),0)</f>
        <v>0</v>
      </c>
      <c r="AO60" s="85">
        <f t="shared" ref="AO60:AO91" si="696">IFERROR(IF($C59=$AO$3,$N60,0),0)</f>
        <v>0</v>
      </c>
      <c r="AP60" s="85">
        <f t="shared" ref="AP60:AP91" si="697">IFERROR(IF($C59=$AO$3,$K60,0),0)</f>
        <v>0</v>
      </c>
      <c r="AQ60" s="85">
        <f t="shared" ref="AQ60:AQ91" si="698">IFERROR(IF($C59=$AQ$3,$N60,0),0)</f>
        <v>0</v>
      </c>
      <c r="AR60" s="85">
        <f t="shared" ref="AR60:AR91" si="699">IFERROR(IF($C59=$AQ$3,$K60,0),0)</f>
        <v>0</v>
      </c>
      <c r="AT60" s="163"/>
      <c r="AU60" s="163"/>
    </row>
    <row r="61" spans="1:47" ht="18.95" customHeight="1">
      <c r="A61" s="171">
        <v>28</v>
      </c>
      <c r="B61" s="176" t="e">
        <f>VLOOKUP(A61,様式5!$A$10:$B$309,2,FALSE)</f>
        <v>#N/A</v>
      </c>
      <c r="C61" s="246" t="e">
        <f>IF(VLOOKUP(A61,様式5!$A$10:$K$309,11,FALSE)="","",VLOOKUP(A61,様式5!$A$10:$K$309,11,FALSE))</f>
        <v>#N/A</v>
      </c>
      <c r="D61" s="86" t="s">
        <v>80</v>
      </c>
      <c r="E61" s="87">
        <f>COUNTIF(様式5!$Y$10:$Y$309,D61&amp;B61&amp;"1")</f>
        <v>0</v>
      </c>
      <c r="F61" s="70" t="e">
        <f t="shared" ref="F61" si="700">VLOOKUP(C61,$AW$7:$AX$10,2,FALSE)</f>
        <v>#N/A</v>
      </c>
      <c r="G61" s="118" t="e">
        <f t="shared" si="273"/>
        <v>#N/A</v>
      </c>
      <c r="H61" s="89">
        <f>COUNTIF(様式5!$Y$10:$Y$309,D61&amp;B61&amp;"2")</f>
        <v>0</v>
      </c>
      <c r="I61" s="70" t="e">
        <f t="shared" ref="I61" si="701">VLOOKUP(C61,$AW$7:$AY$10,3,FALSE)</f>
        <v>#N/A</v>
      </c>
      <c r="J61" s="118" t="e">
        <f t="shared" si="275"/>
        <v>#N/A</v>
      </c>
      <c r="K61" s="89">
        <f>IF(COUNTIF(様式5!$AA$10:$AA$309,D61&amp;"400mR"&amp;B61)&gt;=1,1,0)+IF(COUNTIF(様式5!$AB$10:$AB$309,D61&amp;"1600mR"&amp;B61)&gt;=1,1,0)</f>
        <v>0</v>
      </c>
      <c r="L61" s="70" t="e">
        <f t="shared" ref="L61" si="702">VLOOKUP(C61,$AW$7:$AZ$10,4,FALSE)</f>
        <v>#N/A</v>
      </c>
      <c r="M61" s="118" t="e">
        <f t="shared" si="277"/>
        <v>#N/A</v>
      </c>
      <c r="N61" s="89">
        <f>COUNTIF(様式5!$AC$10:$AC$309,B61&amp;D61)</f>
        <v>0</v>
      </c>
      <c r="O61" s="70">
        <v>400</v>
      </c>
      <c r="P61" s="88">
        <f t="shared" si="278"/>
        <v>0</v>
      </c>
      <c r="Q61" s="120" t="e">
        <f t="shared" si="290"/>
        <v>#N/A</v>
      </c>
      <c r="R61" s="164" t="e">
        <f t="shared" ref="R61" si="703">SUM(Q61,Q62)</f>
        <v>#N/A</v>
      </c>
      <c r="T61" s="79">
        <f t="shared" si="10"/>
        <v>0</v>
      </c>
      <c r="U61" s="79">
        <f t="shared" si="11"/>
        <v>0</v>
      </c>
      <c r="V61" s="79">
        <f t="shared" si="12"/>
        <v>0</v>
      </c>
      <c r="W61" s="79">
        <f t="shared" si="13"/>
        <v>0</v>
      </c>
      <c r="X61" s="79">
        <f t="shared" si="14"/>
        <v>0</v>
      </c>
      <c r="Y61" s="79">
        <f t="shared" si="15"/>
        <v>0</v>
      </c>
      <c r="Z61" s="90"/>
      <c r="AA61" s="90"/>
      <c r="AB61" s="90"/>
      <c r="AC61" s="90"/>
      <c r="AD61" s="90"/>
      <c r="AE61" s="90"/>
      <c r="AG61" s="85">
        <f t="shared" ref="AG61:AG92" si="704">IFERROR(IF($C61=$AG$3,$N61,0),0)</f>
        <v>0</v>
      </c>
      <c r="AH61" s="85">
        <f t="shared" ref="AH61:AH92" si="705">IFERROR(IF($C61=$AG$3,$K61,0),0)</f>
        <v>0</v>
      </c>
      <c r="AI61" s="85">
        <f t="shared" ref="AI61:AI92" si="706">IFERROR(IF($C61=$AI$3,$N61,0),0)</f>
        <v>0</v>
      </c>
      <c r="AJ61" s="85">
        <f t="shared" ref="AJ61:AJ92" si="707">IFERROR(IF($C61=$AI$3,$K61,0),0)</f>
        <v>0</v>
      </c>
      <c r="AK61" s="85">
        <f t="shared" ref="AK61:AK92" si="708">IFERROR(IF($C61=$AK$3,$N61,0),0)</f>
        <v>0</v>
      </c>
      <c r="AL61" s="85">
        <f t="shared" ref="AL61:AL92" si="709">IFERROR(IF($C61=$AK$3,$K61,0),0)</f>
        <v>0</v>
      </c>
      <c r="AM61" s="91"/>
      <c r="AN61" s="91"/>
      <c r="AO61" s="91"/>
      <c r="AP61" s="91"/>
      <c r="AQ61" s="91"/>
      <c r="AR61" s="91"/>
      <c r="AT61" s="163" t="str">
        <f t="shared" ref="AT61" si="710">IF(SUM(E61:E62,H61:H62)=SUM(T61:AE62),"","×")</f>
        <v/>
      </c>
      <c r="AU61" s="163" t="str">
        <f t="shared" ref="AU61" si="711">IF(SUM(K61:K62,N61:N62)=SUM(AG61:AR62),"","×")</f>
        <v/>
      </c>
    </row>
    <row r="62" spans="1:47" ht="18.95" customHeight="1">
      <c r="A62" s="171"/>
      <c r="B62" s="176"/>
      <c r="C62" s="246"/>
      <c r="D62" s="92" t="s">
        <v>88</v>
      </c>
      <c r="E62" s="93">
        <f>COUNTIF(様式5!$Y$10:$Y$309,D62&amp;B61&amp;"1")</f>
        <v>0</v>
      </c>
      <c r="F62" s="72" t="e">
        <f t="shared" ref="F62" si="712">VLOOKUP(C61,$AW$7:$AX$10,2,FALSE)</f>
        <v>#N/A</v>
      </c>
      <c r="G62" s="119" t="e">
        <f t="shared" si="273"/>
        <v>#N/A</v>
      </c>
      <c r="H62" s="95">
        <f>COUNTIF(様式5!$Y$10:$Y$309,D62&amp;B61&amp;"2")</f>
        <v>0</v>
      </c>
      <c r="I62" s="96" t="e">
        <f t="shared" ref="I62" si="713">VLOOKUP(C61,$AW$7:$AY$10,3,FALSE)</f>
        <v>#N/A</v>
      </c>
      <c r="J62" s="119" t="e">
        <f t="shared" si="275"/>
        <v>#N/A</v>
      </c>
      <c r="K62" s="95">
        <f>IF(COUNTIF(様式5!$AA$10:$AA$309,D62&amp;"400mR"&amp;B61)&gt;=1,1,0)+IF(COUNTIF(様式5!$AB$10:$AB$309,D62&amp;"1600mR"&amp;B61)&gt;=1,1,0)</f>
        <v>0</v>
      </c>
      <c r="L62" s="72" t="e">
        <f t="shared" ref="L62" si="714">VLOOKUP(C61,$AW$7:$AZ$10,4,FALSE)</f>
        <v>#N/A</v>
      </c>
      <c r="M62" s="119" t="e">
        <f t="shared" si="277"/>
        <v>#N/A</v>
      </c>
      <c r="N62" s="97">
        <f>COUNTIF(様式5!$AC$10:$AC$309,B61&amp;D62)</f>
        <v>0</v>
      </c>
      <c r="O62" s="72">
        <v>400</v>
      </c>
      <c r="P62" s="94">
        <f t="shared" si="278"/>
        <v>0</v>
      </c>
      <c r="Q62" s="121" t="e">
        <f t="shared" si="290"/>
        <v>#N/A</v>
      </c>
      <c r="R62" s="165"/>
      <c r="T62" s="90"/>
      <c r="U62" s="90"/>
      <c r="V62" s="90"/>
      <c r="W62" s="90"/>
      <c r="X62" s="79"/>
      <c r="Y62" s="79"/>
      <c r="Z62" s="79">
        <f t="shared" ref="Z62:Z93" si="715">IFERROR(IF($C61=$Z$3,E62,0),0)</f>
        <v>0</v>
      </c>
      <c r="AA62" s="79">
        <f t="shared" ref="AA62:AA93" si="716">IFERROR(IF($C61=$Z$3,H62,0),0)</f>
        <v>0</v>
      </c>
      <c r="AB62" s="79">
        <f t="shared" ref="AB62:AB93" si="717">IFERROR(IF($C61=$AB$3,E62,0),0)</f>
        <v>0</v>
      </c>
      <c r="AC62" s="79">
        <f t="shared" ref="AC62:AC93" si="718">IFERROR(IF($C61=$AB$3,H62,0),0)</f>
        <v>0</v>
      </c>
      <c r="AD62" s="79">
        <f t="shared" ref="AD62:AD93" si="719">IFERROR(IF($C61=$AD$3,E62,0),0)</f>
        <v>0</v>
      </c>
      <c r="AE62" s="79">
        <f t="shared" ref="AE62:AE93" si="720">IFERROR(IF($C61=$AD$3,H62,0),0)</f>
        <v>0</v>
      </c>
      <c r="AG62" s="91"/>
      <c r="AH62" s="91"/>
      <c r="AI62" s="91"/>
      <c r="AJ62" s="91"/>
      <c r="AK62" s="91"/>
      <c r="AL62" s="91"/>
      <c r="AM62" s="85">
        <f t="shared" ref="AM62:AM93" si="721">IFERROR(IF($C61=$AM$3,$N62,0),0)</f>
        <v>0</v>
      </c>
      <c r="AN62" s="85">
        <f t="shared" ref="AN62:AN93" si="722">IFERROR(IF($C61=$AM$3,$K62,0),0)</f>
        <v>0</v>
      </c>
      <c r="AO62" s="85">
        <f t="shared" ref="AO62:AO93" si="723">IFERROR(IF($C61=$AO$3,$N62,0),0)</f>
        <v>0</v>
      </c>
      <c r="AP62" s="85">
        <f t="shared" ref="AP62:AP93" si="724">IFERROR(IF($C61=$AO$3,$K62,0),0)</f>
        <v>0</v>
      </c>
      <c r="AQ62" s="85">
        <f t="shared" ref="AQ62:AQ93" si="725">IFERROR(IF($C61=$AQ$3,$N62,0),0)</f>
        <v>0</v>
      </c>
      <c r="AR62" s="85">
        <f t="shared" ref="AR62:AR93" si="726">IFERROR(IF($C61=$AQ$3,$K62,0),0)</f>
        <v>0</v>
      </c>
      <c r="AT62" s="163"/>
      <c r="AU62" s="163"/>
    </row>
    <row r="63" spans="1:47" ht="18.95" customHeight="1">
      <c r="A63" s="171">
        <v>29</v>
      </c>
      <c r="B63" s="176" t="e">
        <f>VLOOKUP(A63,様式5!$A$10:$B$309,2,FALSE)</f>
        <v>#N/A</v>
      </c>
      <c r="C63" s="246" t="e">
        <f>IF(VLOOKUP(A63,様式5!$A$10:$K$309,11,FALSE)="","",VLOOKUP(A63,様式5!$A$10:$K$309,11,FALSE))</f>
        <v>#N/A</v>
      </c>
      <c r="D63" s="86" t="s">
        <v>80</v>
      </c>
      <c r="E63" s="87">
        <f>COUNTIF(様式5!$Y$10:$Y$309,D63&amp;B63&amp;"1")</f>
        <v>0</v>
      </c>
      <c r="F63" s="70" t="e">
        <f t="shared" ref="F63" si="727">VLOOKUP(C63,$AW$7:$AX$10,2,FALSE)</f>
        <v>#N/A</v>
      </c>
      <c r="G63" s="118" t="e">
        <f t="shared" si="273"/>
        <v>#N/A</v>
      </c>
      <c r="H63" s="89">
        <f>COUNTIF(様式5!$Y$10:$Y$309,D63&amp;B63&amp;"2")</f>
        <v>0</v>
      </c>
      <c r="I63" s="70" t="e">
        <f t="shared" ref="I63" si="728">VLOOKUP(C63,$AW$7:$AY$10,3,FALSE)</f>
        <v>#N/A</v>
      </c>
      <c r="J63" s="118" t="e">
        <f t="shared" si="275"/>
        <v>#N/A</v>
      </c>
      <c r="K63" s="89">
        <f>IF(COUNTIF(様式5!$AA$10:$AA$309,D63&amp;"400mR"&amp;B63)&gt;=1,1,0)+IF(COUNTIF(様式5!$AB$10:$AB$309,D63&amp;"1600mR"&amp;B63)&gt;=1,1,0)</f>
        <v>0</v>
      </c>
      <c r="L63" s="70" t="e">
        <f t="shared" ref="L63" si="729">VLOOKUP(C63,$AW$7:$AZ$10,4,FALSE)</f>
        <v>#N/A</v>
      </c>
      <c r="M63" s="118" t="e">
        <f t="shared" si="277"/>
        <v>#N/A</v>
      </c>
      <c r="N63" s="89">
        <f>COUNTIF(様式5!$AC$10:$AC$309,B63&amp;D63)</f>
        <v>0</v>
      </c>
      <c r="O63" s="70">
        <v>400</v>
      </c>
      <c r="P63" s="88">
        <f t="shared" si="278"/>
        <v>0</v>
      </c>
      <c r="Q63" s="120" t="e">
        <f t="shared" si="290"/>
        <v>#N/A</v>
      </c>
      <c r="R63" s="164" t="e">
        <f t="shared" ref="R63" si="730">SUM(Q63,Q64)</f>
        <v>#N/A</v>
      </c>
      <c r="T63" s="79">
        <f t="shared" si="10"/>
        <v>0</v>
      </c>
      <c r="U63" s="79">
        <f t="shared" si="11"/>
        <v>0</v>
      </c>
      <c r="V63" s="79">
        <f t="shared" si="12"/>
        <v>0</v>
      </c>
      <c r="W63" s="79">
        <f t="shared" si="13"/>
        <v>0</v>
      </c>
      <c r="X63" s="79">
        <f t="shared" si="14"/>
        <v>0</v>
      </c>
      <c r="Y63" s="79">
        <f t="shared" si="15"/>
        <v>0</v>
      </c>
      <c r="Z63" s="90"/>
      <c r="AA63" s="90"/>
      <c r="AB63" s="90"/>
      <c r="AC63" s="90"/>
      <c r="AD63" s="90"/>
      <c r="AE63" s="90"/>
      <c r="AG63" s="85">
        <f t="shared" ref="AG63:AG94" si="731">IFERROR(IF($C63=$AG$3,$N63,0),0)</f>
        <v>0</v>
      </c>
      <c r="AH63" s="85">
        <f t="shared" ref="AH63:AH94" si="732">IFERROR(IF($C63=$AG$3,$K63,0),0)</f>
        <v>0</v>
      </c>
      <c r="AI63" s="85">
        <f t="shared" ref="AI63:AI94" si="733">IFERROR(IF($C63=$AI$3,$N63,0),0)</f>
        <v>0</v>
      </c>
      <c r="AJ63" s="85">
        <f t="shared" ref="AJ63:AJ94" si="734">IFERROR(IF($C63=$AI$3,$K63,0),0)</f>
        <v>0</v>
      </c>
      <c r="AK63" s="85">
        <f t="shared" ref="AK63:AK94" si="735">IFERROR(IF($C63=$AK$3,$N63,0),0)</f>
        <v>0</v>
      </c>
      <c r="AL63" s="85">
        <f t="shared" ref="AL63:AL94" si="736">IFERROR(IF($C63=$AK$3,$K63,0),0)</f>
        <v>0</v>
      </c>
      <c r="AM63" s="91"/>
      <c r="AN63" s="91"/>
      <c r="AO63" s="91"/>
      <c r="AP63" s="91"/>
      <c r="AQ63" s="91"/>
      <c r="AR63" s="91"/>
      <c r="AT63" s="163" t="str">
        <f t="shared" ref="AT63" si="737">IF(SUM(E63:E64,H63:H64)=SUM(T63:AE64),"","×")</f>
        <v/>
      </c>
      <c r="AU63" s="163" t="str">
        <f t="shared" ref="AU63" si="738">IF(SUM(K63:K64,N63:N64)=SUM(AG63:AR64),"","×")</f>
        <v/>
      </c>
    </row>
    <row r="64" spans="1:47" ht="18.95" customHeight="1">
      <c r="A64" s="171"/>
      <c r="B64" s="176"/>
      <c r="C64" s="246"/>
      <c r="D64" s="92" t="s">
        <v>88</v>
      </c>
      <c r="E64" s="93">
        <f>COUNTIF(様式5!$Y$10:$Y$309,D64&amp;B63&amp;"1")</f>
        <v>0</v>
      </c>
      <c r="F64" s="72" t="e">
        <f t="shared" ref="F64" si="739">VLOOKUP(C63,$AW$7:$AX$10,2,FALSE)</f>
        <v>#N/A</v>
      </c>
      <c r="G64" s="119" t="e">
        <f t="shared" si="273"/>
        <v>#N/A</v>
      </c>
      <c r="H64" s="95">
        <f>COUNTIF(様式5!$Y$10:$Y$309,D64&amp;B63&amp;"2")</f>
        <v>0</v>
      </c>
      <c r="I64" s="96" t="e">
        <f t="shared" ref="I64" si="740">VLOOKUP(C63,$AW$7:$AY$10,3,FALSE)</f>
        <v>#N/A</v>
      </c>
      <c r="J64" s="119" t="e">
        <f t="shared" si="275"/>
        <v>#N/A</v>
      </c>
      <c r="K64" s="95">
        <f>IF(COUNTIF(様式5!$AA$10:$AA$309,D64&amp;"400mR"&amp;B63)&gt;=1,1,0)+IF(COUNTIF(様式5!$AB$10:$AB$309,D64&amp;"1600mR"&amp;B63)&gt;=1,1,0)</f>
        <v>0</v>
      </c>
      <c r="L64" s="72" t="e">
        <f t="shared" ref="L64" si="741">VLOOKUP(C63,$AW$7:$AZ$10,4,FALSE)</f>
        <v>#N/A</v>
      </c>
      <c r="M64" s="119" t="e">
        <f t="shared" si="277"/>
        <v>#N/A</v>
      </c>
      <c r="N64" s="97">
        <f>COUNTIF(様式5!$AC$10:$AC$309,B63&amp;D64)</f>
        <v>0</v>
      </c>
      <c r="O64" s="72">
        <v>400</v>
      </c>
      <c r="P64" s="94">
        <f t="shared" si="278"/>
        <v>0</v>
      </c>
      <c r="Q64" s="121" t="e">
        <f t="shared" si="290"/>
        <v>#N/A</v>
      </c>
      <c r="R64" s="165"/>
      <c r="T64" s="90">
        <f t="shared" si="10"/>
        <v>0</v>
      </c>
      <c r="U64" s="90">
        <f t="shared" si="11"/>
        <v>0</v>
      </c>
      <c r="V64" s="90">
        <f t="shared" si="12"/>
        <v>0</v>
      </c>
      <c r="W64" s="90">
        <f t="shared" si="13"/>
        <v>0</v>
      </c>
      <c r="X64" s="79">
        <f t="shared" si="14"/>
        <v>0</v>
      </c>
      <c r="Y64" s="79">
        <f t="shared" si="15"/>
        <v>0</v>
      </c>
      <c r="Z64" s="79">
        <f t="shared" ref="Z64:Z95" si="742">IFERROR(IF($C63=$Z$3,E64,0),0)</f>
        <v>0</v>
      </c>
      <c r="AA64" s="79">
        <f t="shared" ref="AA64:AA95" si="743">IFERROR(IF($C63=$Z$3,H64,0),0)</f>
        <v>0</v>
      </c>
      <c r="AB64" s="79">
        <f t="shared" ref="AB64:AB95" si="744">IFERROR(IF($C63=$AB$3,E64,0),0)</f>
        <v>0</v>
      </c>
      <c r="AC64" s="79">
        <f t="shared" ref="AC64:AC95" si="745">IFERROR(IF($C63=$AB$3,H64,0),0)</f>
        <v>0</v>
      </c>
      <c r="AD64" s="79">
        <f t="shared" ref="AD64:AD95" si="746">IFERROR(IF($C63=$AD$3,E64,0),0)</f>
        <v>0</v>
      </c>
      <c r="AE64" s="79">
        <f t="shared" ref="AE64:AE95" si="747">IFERROR(IF($C63=$AD$3,H64,0),0)</f>
        <v>0</v>
      </c>
      <c r="AG64" s="91"/>
      <c r="AH64" s="91"/>
      <c r="AI64" s="91"/>
      <c r="AJ64" s="91"/>
      <c r="AK64" s="91"/>
      <c r="AL64" s="91"/>
      <c r="AM64" s="85">
        <f t="shared" ref="AM64:AM95" si="748">IFERROR(IF($C63=$AM$3,$N64,0),0)</f>
        <v>0</v>
      </c>
      <c r="AN64" s="85">
        <f t="shared" ref="AN64:AN95" si="749">IFERROR(IF($C63=$AM$3,$K64,0),0)</f>
        <v>0</v>
      </c>
      <c r="AO64" s="85">
        <f t="shared" ref="AO64:AO95" si="750">IFERROR(IF($C63=$AO$3,$N64,0),0)</f>
        <v>0</v>
      </c>
      <c r="AP64" s="85">
        <f t="shared" ref="AP64:AP95" si="751">IFERROR(IF($C63=$AO$3,$K64,0),0)</f>
        <v>0</v>
      </c>
      <c r="AQ64" s="85">
        <f t="shared" ref="AQ64:AQ95" si="752">IFERROR(IF($C63=$AQ$3,$N64,0),0)</f>
        <v>0</v>
      </c>
      <c r="AR64" s="85">
        <f t="shared" ref="AR64:AR95" si="753">IFERROR(IF($C63=$AQ$3,$K64,0),0)</f>
        <v>0</v>
      </c>
      <c r="AT64" s="163"/>
      <c r="AU64" s="163"/>
    </row>
    <row r="65" spans="1:47" ht="18.95" customHeight="1">
      <c r="A65" s="171">
        <v>30</v>
      </c>
      <c r="B65" s="176" t="e">
        <f>VLOOKUP(A65,様式5!$A$10:$B$309,2,FALSE)</f>
        <v>#N/A</v>
      </c>
      <c r="C65" s="246" t="e">
        <f>IF(VLOOKUP(A65,様式5!$A$10:$K$309,11,FALSE)="","",VLOOKUP(A65,様式5!$A$10:$K$309,11,FALSE))</f>
        <v>#N/A</v>
      </c>
      <c r="D65" s="86" t="s">
        <v>80</v>
      </c>
      <c r="E65" s="87">
        <f>COUNTIF(様式5!$Y$10:$Y$309,D65&amp;B65&amp;"1")</f>
        <v>0</v>
      </c>
      <c r="F65" s="70" t="e">
        <f t="shared" ref="F65" si="754">VLOOKUP(C65,$AW$7:$AX$10,2,FALSE)</f>
        <v>#N/A</v>
      </c>
      <c r="G65" s="118" t="e">
        <f t="shared" si="273"/>
        <v>#N/A</v>
      </c>
      <c r="H65" s="89">
        <f>COUNTIF(様式5!$Y$10:$Y$309,D65&amp;B65&amp;"2")</f>
        <v>0</v>
      </c>
      <c r="I65" s="70" t="e">
        <f t="shared" ref="I65" si="755">VLOOKUP(C65,$AW$7:$AY$10,3,FALSE)</f>
        <v>#N/A</v>
      </c>
      <c r="J65" s="118" t="e">
        <f t="shared" si="275"/>
        <v>#N/A</v>
      </c>
      <c r="K65" s="89">
        <f>IF(COUNTIF(様式5!$AA$10:$AA$309,D65&amp;"400mR"&amp;B65)&gt;=1,1,0)+IF(COUNTIF(様式5!$AB$10:$AB$309,D65&amp;"1600mR"&amp;B65)&gt;=1,1,0)</f>
        <v>0</v>
      </c>
      <c r="L65" s="70" t="e">
        <f t="shared" ref="L65" si="756">VLOOKUP(C65,$AW$7:$AZ$10,4,FALSE)</f>
        <v>#N/A</v>
      </c>
      <c r="M65" s="118" t="e">
        <f t="shared" si="277"/>
        <v>#N/A</v>
      </c>
      <c r="N65" s="89">
        <f>COUNTIF(様式5!$AC$10:$AC$309,B65&amp;D65)</f>
        <v>0</v>
      </c>
      <c r="O65" s="70">
        <v>400</v>
      </c>
      <c r="P65" s="88">
        <f t="shared" si="278"/>
        <v>0</v>
      </c>
      <c r="Q65" s="120" t="e">
        <f t="shared" si="290"/>
        <v>#N/A</v>
      </c>
      <c r="R65" s="164" t="e">
        <f t="shared" ref="R65" si="757">SUM(Q65,Q66)</f>
        <v>#N/A</v>
      </c>
      <c r="T65" s="79">
        <f t="shared" si="10"/>
        <v>0</v>
      </c>
      <c r="U65" s="79">
        <f t="shared" si="11"/>
        <v>0</v>
      </c>
      <c r="V65" s="79">
        <f t="shared" si="12"/>
        <v>0</v>
      </c>
      <c r="W65" s="79">
        <f t="shared" si="13"/>
        <v>0</v>
      </c>
      <c r="X65" s="79">
        <f t="shared" si="14"/>
        <v>0</v>
      </c>
      <c r="Y65" s="79">
        <f t="shared" si="15"/>
        <v>0</v>
      </c>
      <c r="Z65" s="90"/>
      <c r="AA65" s="90"/>
      <c r="AB65" s="90"/>
      <c r="AC65" s="90"/>
      <c r="AD65" s="90"/>
      <c r="AE65" s="90"/>
      <c r="AG65" s="85">
        <f t="shared" ref="AG65:AG96" si="758">IFERROR(IF($C65=$AG$3,$N65,0),0)</f>
        <v>0</v>
      </c>
      <c r="AH65" s="85">
        <f t="shared" ref="AH65:AH96" si="759">IFERROR(IF($C65=$AG$3,$K65,0),0)</f>
        <v>0</v>
      </c>
      <c r="AI65" s="85">
        <f t="shared" ref="AI65:AI96" si="760">IFERROR(IF($C65=$AI$3,$N65,0),0)</f>
        <v>0</v>
      </c>
      <c r="AJ65" s="85">
        <f t="shared" ref="AJ65:AJ96" si="761">IFERROR(IF($C65=$AI$3,$K65,0),0)</f>
        <v>0</v>
      </c>
      <c r="AK65" s="85">
        <f t="shared" ref="AK65:AK96" si="762">IFERROR(IF($C65=$AK$3,$N65,0),0)</f>
        <v>0</v>
      </c>
      <c r="AL65" s="85">
        <f t="shared" ref="AL65:AL96" si="763">IFERROR(IF($C65=$AK$3,$K65,0),0)</f>
        <v>0</v>
      </c>
      <c r="AM65" s="91"/>
      <c r="AN65" s="91"/>
      <c r="AO65" s="91"/>
      <c r="AP65" s="91"/>
      <c r="AQ65" s="91"/>
      <c r="AR65" s="91"/>
      <c r="AT65" s="163" t="str">
        <f t="shared" ref="AT65" si="764">IF(SUM(E65:E66,H65:H66)=SUM(T65:AE66),"","×")</f>
        <v/>
      </c>
      <c r="AU65" s="163" t="str">
        <f t="shared" ref="AU65" si="765">IF(SUM(K65:K66,N65:N66)=SUM(AG65:AR66),"","×")</f>
        <v/>
      </c>
    </row>
    <row r="66" spans="1:47" ht="18.95" customHeight="1">
      <c r="A66" s="171"/>
      <c r="B66" s="176"/>
      <c r="C66" s="246"/>
      <c r="D66" s="92" t="s">
        <v>88</v>
      </c>
      <c r="E66" s="93">
        <f>COUNTIF(様式5!$Y$10:$Y$309,D66&amp;B65&amp;"1")</f>
        <v>0</v>
      </c>
      <c r="F66" s="72" t="e">
        <f t="shared" ref="F66" si="766">VLOOKUP(C65,$AW$7:$AX$10,2,FALSE)</f>
        <v>#N/A</v>
      </c>
      <c r="G66" s="119" t="e">
        <f t="shared" si="273"/>
        <v>#N/A</v>
      </c>
      <c r="H66" s="95">
        <f>COUNTIF(様式5!$Y$10:$Y$309,D66&amp;B65&amp;"2")</f>
        <v>0</v>
      </c>
      <c r="I66" s="96" t="e">
        <f t="shared" ref="I66" si="767">VLOOKUP(C65,$AW$7:$AY$10,3,FALSE)</f>
        <v>#N/A</v>
      </c>
      <c r="J66" s="119" t="e">
        <f t="shared" si="275"/>
        <v>#N/A</v>
      </c>
      <c r="K66" s="95">
        <f>IF(COUNTIF(様式5!$AA$10:$AA$309,D66&amp;"400mR"&amp;B65)&gt;=1,1,0)+IF(COUNTIF(様式5!$AB$10:$AB$309,D66&amp;"1600mR"&amp;B65)&gt;=1,1,0)</f>
        <v>0</v>
      </c>
      <c r="L66" s="72" t="e">
        <f t="shared" ref="L66" si="768">VLOOKUP(C65,$AW$7:$AZ$10,4,FALSE)</f>
        <v>#N/A</v>
      </c>
      <c r="M66" s="119" t="e">
        <f t="shared" si="277"/>
        <v>#N/A</v>
      </c>
      <c r="N66" s="97">
        <f>COUNTIF(様式5!$AC$10:$AC$309,B65&amp;D66)</f>
        <v>0</v>
      </c>
      <c r="O66" s="72">
        <v>400</v>
      </c>
      <c r="P66" s="94">
        <f t="shared" si="278"/>
        <v>0</v>
      </c>
      <c r="Q66" s="121" t="e">
        <f t="shared" si="290"/>
        <v>#N/A</v>
      </c>
      <c r="R66" s="165"/>
      <c r="T66" s="90">
        <f t="shared" si="10"/>
        <v>0</v>
      </c>
      <c r="U66" s="90">
        <f t="shared" si="11"/>
        <v>0</v>
      </c>
      <c r="V66" s="90">
        <f t="shared" si="12"/>
        <v>0</v>
      </c>
      <c r="W66" s="90">
        <f t="shared" si="13"/>
        <v>0</v>
      </c>
      <c r="X66" s="79">
        <f t="shared" si="14"/>
        <v>0</v>
      </c>
      <c r="Y66" s="79">
        <f t="shared" si="15"/>
        <v>0</v>
      </c>
      <c r="Z66" s="79">
        <f t="shared" ref="Z66:Z97" si="769">IFERROR(IF($C65=$Z$3,E66,0),0)</f>
        <v>0</v>
      </c>
      <c r="AA66" s="79">
        <f t="shared" ref="AA66:AA97" si="770">IFERROR(IF($C65=$Z$3,H66,0),0)</f>
        <v>0</v>
      </c>
      <c r="AB66" s="79">
        <f t="shared" ref="AB66:AB97" si="771">IFERROR(IF($C65=$AB$3,E66,0),0)</f>
        <v>0</v>
      </c>
      <c r="AC66" s="79">
        <f t="shared" ref="AC66:AC97" si="772">IFERROR(IF($C65=$AB$3,H66,0),0)</f>
        <v>0</v>
      </c>
      <c r="AD66" s="79">
        <f t="shared" ref="AD66:AD97" si="773">IFERROR(IF($C65=$AD$3,E66,0),0)</f>
        <v>0</v>
      </c>
      <c r="AE66" s="79">
        <f t="shared" ref="AE66:AE97" si="774">IFERROR(IF($C65=$AD$3,H66,0),0)</f>
        <v>0</v>
      </c>
      <c r="AG66" s="91"/>
      <c r="AH66" s="91"/>
      <c r="AI66" s="91"/>
      <c r="AJ66" s="91"/>
      <c r="AK66" s="91"/>
      <c r="AL66" s="91"/>
      <c r="AM66" s="85">
        <f t="shared" ref="AM66:AM97" si="775">IFERROR(IF($C65=$AM$3,$N66,0),0)</f>
        <v>0</v>
      </c>
      <c r="AN66" s="85">
        <f t="shared" ref="AN66:AN97" si="776">IFERROR(IF($C65=$AM$3,$K66,0),0)</f>
        <v>0</v>
      </c>
      <c r="AO66" s="85">
        <f t="shared" ref="AO66:AO97" si="777">IFERROR(IF($C65=$AO$3,$N66,0),0)</f>
        <v>0</v>
      </c>
      <c r="AP66" s="85">
        <f t="shared" ref="AP66:AP97" si="778">IFERROR(IF($C65=$AO$3,$K66,0),0)</f>
        <v>0</v>
      </c>
      <c r="AQ66" s="85">
        <f t="shared" ref="AQ66:AQ97" si="779">IFERROR(IF($C65=$AQ$3,$N66,0),0)</f>
        <v>0</v>
      </c>
      <c r="AR66" s="85">
        <f t="shared" ref="AR66:AR97" si="780">IFERROR(IF($C65=$AQ$3,$K66,0),0)</f>
        <v>0</v>
      </c>
      <c r="AT66" s="163"/>
      <c r="AU66" s="163"/>
    </row>
    <row r="67" spans="1:47" ht="18.95" customHeight="1">
      <c r="A67" s="171">
        <v>31</v>
      </c>
      <c r="B67" s="176" t="e">
        <f>VLOOKUP(A67,様式5!$A$10:$B$309,2,FALSE)</f>
        <v>#N/A</v>
      </c>
      <c r="C67" s="246" t="e">
        <f>IF(VLOOKUP(A67,様式5!$A$10:$K$309,11,FALSE)="","",VLOOKUP(A67,様式5!$A$10:$K$309,11,FALSE))</f>
        <v>#N/A</v>
      </c>
      <c r="D67" s="86" t="s">
        <v>80</v>
      </c>
      <c r="E67" s="87">
        <f>COUNTIF(様式5!$Y$10:$Y$309,D67&amp;B67&amp;"1")</f>
        <v>0</v>
      </c>
      <c r="F67" s="70" t="e">
        <f t="shared" ref="F67" si="781">VLOOKUP(C67,$AW$7:$AX$10,2,FALSE)</f>
        <v>#N/A</v>
      </c>
      <c r="G67" s="118" t="e">
        <f t="shared" si="273"/>
        <v>#N/A</v>
      </c>
      <c r="H67" s="89">
        <f>COUNTIF(様式5!$Y$10:$Y$309,D67&amp;B67&amp;"2")</f>
        <v>0</v>
      </c>
      <c r="I67" s="70" t="e">
        <f t="shared" ref="I67" si="782">VLOOKUP(C67,$AW$7:$AY$10,3,FALSE)</f>
        <v>#N/A</v>
      </c>
      <c r="J67" s="118" t="e">
        <f t="shared" si="275"/>
        <v>#N/A</v>
      </c>
      <c r="K67" s="89">
        <f>IF(COUNTIF(様式5!$AA$10:$AA$309,D67&amp;"400mR"&amp;B67)&gt;=1,1,0)+IF(COUNTIF(様式5!$AB$10:$AB$309,D67&amp;"1600mR"&amp;B67)&gt;=1,1,0)</f>
        <v>0</v>
      </c>
      <c r="L67" s="70" t="e">
        <f t="shared" ref="L67" si="783">VLOOKUP(C67,$AW$7:$AZ$10,4,FALSE)</f>
        <v>#N/A</v>
      </c>
      <c r="M67" s="118" t="e">
        <f t="shared" si="277"/>
        <v>#N/A</v>
      </c>
      <c r="N67" s="89">
        <f>COUNTIF(様式5!$AC$10:$AC$309,B67&amp;D67)</f>
        <v>0</v>
      </c>
      <c r="O67" s="70">
        <v>400</v>
      </c>
      <c r="P67" s="88">
        <f t="shared" si="278"/>
        <v>0</v>
      </c>
      <c r="Q67" s="120" t="e">
        <f t="shared" si="290"/>
        <v>#N/A</v>
      </c>
      <c r="R67" s="164" t="e">
        <f t="shared" ref="R67" si="784">SUM(Q67,Q68)</f>
        <v>#N/A</v>
      </c>
      <c r="T67" s="79">
        <f t="shared" si="10"/>
        <v>0</v>
      </c>
      <c r="U67" s="79">
        <f t="shared" si="11"/>
        <v>0</v>
      </c>
      <c r="V67" s="79">
        <f t="shared" si="12"/>
        <v>0</v>
      </c>
      <c r="W67" s="79">
        <f t="shared" si="13"/>
        <v>0</v>
      </c>
      <c r="X67" s="79">
        <f t="shared" si="14"/>
        <v>0</v>
      </c>
      <c r="Y67" s="79">
        <f t="shared" si="15"/>
        <v>0</v>
      </c>
      <c r="Z67" s="90"/>
      <c r="AA67" s="90"/>
      <c r="AB67" s="90"/>
      <c r="AC67" s="90"/>
      <c r="AD67" s="90"/>
      <c r="AE67" s="90"/>
      <c r="AG67" s="85">
        <f t="shared" ref="AG67:AG98" si="785">IFERROR(IF($C67=$AG$3,$N67,0),0)</f>
        <v>0</v>
      </c>
      <c r="AH67" s="85">
        <f t="shared" ref="AH67:AH98" si="786">IFERROR(IF($C67=$AG$3,$K67,0),0)</f>
        <v>0</v>
      </c>
      <c r="AI67" s="85">
        <f t="shared" ref="AI67:AI98" si="787">IFERROR(IF($C67=$AI$3,$N67,0),0)</f>
        <v>0</v>
      </c>
      <c r="AJ67" s="85">
        <f t="shared" ref="AJ67:AJ98" si="788">IFERROR(IF($C67=$AI$3,$K67,0),0)</f>
        <v>0</v>
      </c>
      <c r="AK67" s="85">
        <f t="shared" ref="AK67:AK98" si="789">IFERROR(IF($C67=$AK$3,$N67,0),0)</f>
        <v>0</v>
      </c>
      <c r="AL67" s="85">
        <f t="shared" ref="AL67:AL98" si="790">IFERROR(IF($C67=$AK$3,$K67,0),0)</f>
        <v>0</v>
      </c>
      <c r="AM67" s="91"/>
      <c r="AN67" s="91"/>
      <c r="AO67" s="91"/>
      <c r="AP67" s="91"/>
      <c r="AQ67" s="91"/>
      <c r="AR67" s="91"/>
      <c r="AT67" s="163" t="str">
        <f t="shared" ref="AT67" si="791">IF(SUM(E67:E68,H67:H68)=SUM(T67:AE68),"","×")</f>
        <v/>
      </c>
      <c r="AU67" s="163" t="str">
        <f t="shared" ref="AU67" si="792">IF(SUM(K67:K68,N67:N68)=SUM(AG67:AR68),"","×")</f>
        <v/>
      </c>
    </row>
    <row r="68" spans="1:47" ht="18.95" customHeight="1">
      <c r="A68" s="171"/>
      <c r="B68" s="176"/>
      <c r="C68" s="246"/>
      <c r="D68" s="92" t="s">
        <v>88</v>
      </c>
      <c r="E68" s="93">
        <f>COUNTIF(様式5!$Y$10:$Y$309,D68&amp;B67&amp;"1")</f>
        <v>0</v>
      </c>
      <c r="F68" s="72" t="e">
        <f t="shared" ref="F68" si="793">VLOOKUP(C67,$AW$7:$AX$10,2,FALSE)</f>
        <v>#N/A</v>
      </c>
      <c r="G68" s="119" t="e">
        <f t="shared" si="273"/>
        <v>#N/A</v>
      </c>
      <c r="H68" s="95">
        <f>COUNTIF(様式5!$Y$10:$Y$309,D68&amp;B67&amp;"2")</f>
        <v>0</v>
      </c>
      <c r="I68" s="96" t="e">
        <f t="shared" ref="I68" si="794">VLOOKUP(C67,$AW$7:$AY$10,3,FALSE)</f>
        <v>#N/A</v>
      </c>
      <c r="J68" s="119" t="e">
        <f t="shared" si="275"/>
        <v>#N/A</v>
      </c>
      <c r="K68" s="95">
        <f>IF(COUNTIF(様式5!$AA$10:$AA$309,D68&amp;"400mR"&amp;B67)&gt;=1,1,0)+IF(COUNTIF(様式5!$AB$10:$AB$309,D68&amp;"1600mR"&amp;B67)&gt;=1,1,0)</f>
        <v>0</v>
      </c>
      <c r="L68" s="72" t="e">
        <f t="shared" ref="L68" si="795">VLOOKUP(C67,$AW$7:$AZ$10,4,FALSE)</f>
        <v>#N/A</v>
      </c>
      <c r="M68" s="119" t="e">
        <f t="shared" si="277"/>
        <v>#N/A</v>
      </c>
      <c r="N68" s="97">
        <f>COUNTIF(様式5!$AC$10:$AC$309,B67&amp;D68)</f>
        <v>0</v>
      </c>
      <c r="O68" s="72">
        <v>400</v>
      </c>
      <c r="P68" s="94">
        <f t="shared" si="278"/>
        <v>0</v>
      </c>
      <c r="Q68" s="121" t="e">
        <f t="shared" si="290"/>
        <v>#N/A</v>
      </c>
      <c r="R68" s="165"/>
      <c r="T68" s="90">
        <f t="shared" si="10"/>
        <v>0</v>
      </c>
      <c r="U68" s="90">
        <f t="shared" si="11"/>
        <v>0</v>
      </c>
      <c r="V68" s="90">
        <f t="shared" si="12"/>
        <v>0</v>
      </c>
      <c r="W68" s="90">
        <f t="shared" si="13"/>
        <v>0</v>
      </c>
      <c r="X68" s="79">
        <f t="shared" si="14"/>
        <v>0</v>
      </c>
      <c r="Y68" s="79">
        <f t="shared" si="15"/>
        <v>0</v>
      </c>
      <c r="Z68" s="79">
        <f t="shared" ref="Z68:Z99" si="796">IFERROR(IF($C67=$Z$3,E68,0),0)</f>
        <v>0</v>
      </c>
      <c r="AA68" s="79">
        <f t="shared" ref="AA68:AA99" si="797">IFERROR(IF($C67=$Z$3,H68,0),0)</f>
        <v>0</v>
      </c>
      <c r="AB68" s="79">
        <f t="shared" ref="AB68:AB99" si="798">IFERROR(IF($C67=$AB$3,E68,0),0)</f>
        <v>0</v>
      </c>
      <c r="AC68" s="79">
        <f t="shared" ref="AC68:AC99" si="799">IFERROR(IF($C67=$AB$3,H68,0),0)</f>
        <v>0</v>
      </c>
      <c r="AD68" s="79">
        <f t="shared" ref="AD68:AD99" si="800">IFERROR(IF($C67=$AD$3,E68,0),0)</f>
        <v>0</v>
      </c>
      <c r="AE68" s="79">
        <f t="shared" ref="AE68:AE99" si="801">IFERROR(IF($C67=$AD$3,H68,0),0)</f>
        <v>0</v>
      </c>
      <c r="AG68" s="91"/>
      <c r="AH68" s="91"/>
      <c r="AI68" s="91"/>
      <c r="AJ68" s="91"/>
      <c r="AK68" s="91"/>
      <c r="AL68" s="91"/>
      <c r="AM68" s="85">
        <f t="shared" ref="AM68:AM99" si="802">IFERROR(IF($C67=$AM$3,$N68,0),0)</f>
        <v>0</v>
      </c>
      <c r="AN68" s="85">
        <f t="shared" ref="AN68:AN99" si="803">IFERROR(IF($C67=$AM$3,$K68,0),0)</f>
        <v>0</v>
      </c>
      <c r="AO68" s="85">
        <f t="shared" ref="AO68:AO99" si="804">IFERROR(IF($C67=$AO$3,$N68,0),0)</f>
        <v>0</v>
      </c>
      <c r="AP68" s="85">
        <f t="shared" ref="AP68:AP99" si="805">IFERROR(IF($C67=$AO$3,$K68,0),0)</f>
        <v>0</v>
      </c>
      <c r="AQ68" s="85">
        <f t="shared" ref="AQ68:AQ99" si="806">IFERROR(IF($C67=$AQ$3,$N68,0),0)</f>
        <v>0</v>
      </c>
      <c r="AR68" s="85">
        <f t="shared" ref="AR68:AR99" si="807">IFERROR(IF($C67=$AQ$3,$K68,0),0)</f>
        <v>0</v>
      </c>
      <c r="AT68" s="163"/>
      <c r="AU68" s="163"/>
    </row>
    <row r="69" spans="1:47" ht="18.95" customHeight="1">
      <c r="A69" s="171">
        <v>32</v>
      </c>
      <c r="B69" s="176" t="e">
        <f>VLOOKUP(A69,様式5!$A$10:$B$309,2,FALSE)</f>
        <v>#N/A</v>
      </c>
      <c r="C69" s="246" t="e">
        <f>IF(VLOOKUP(A69,様式5!$A$10:$K$309,11,FALSE)="","",VLOOKUP(A69,様式5!$A$10:$K$309,11,FALSE))</f>
        <v>#N/A</v>
      </c>
      <c r="D69" s="86" t="s">
        <v>80</v>
      </c>
      <c r="E69" s="87">
        <f>COUNTIF(様式5!$Y$10:$Y$309,D69&amp;B69&amp;"1")</f>
        <v>0</v>
      </c>
      <c r="F69" s="70" t="e">
        <f t="shared" ref="F69" si="808">VLOOKUP(C69,$AW$7:$AX$10,2,FALSE)</f>
        <v>#N/A</v>
      </c>
      <c r="G69" s="118" t="e">
        <f t="shared" si="273"/>
        <v>#N/A</v>
      </c>
      <c r="H69" s="89">
        <f>COUNTIF(様式5!$Y$10:$Y$309,D69&amp;B69&amp;"2")</f>
        <v>0</v>
      </c>
      <c r="I69" s="70" t="e">
        <f t="shared" ref="I69" si="809">VLOOKUP(C69,$AW$7:$AY$10,3,FALSE)</f>
        <v>#N/A</v>
      </c>
      <c r="J69" s="118" t="e">
        <f t="shared" si="275"/>
        <v>#N/A</v>
      </c>
      <c r="K69" s="89">
        <f>IF(COUNTIF(様式5!$AA$10:$AA$309,D69&amp;"400mR"&amp;B69)&gt;=1,1,0)+IF(COUNTIF(様式5!$AB$10:$AB$309,D69&amp;"1600mR"&amp;B69)&gt;=1,1,0)</f>
        <v>0</v>
      </c>
      <c r="L69" s="70" t="e">
        <f t="shared" ref="L69" si="810">VLOOKUP(C69,$AW$7:$AZ$10,4,FALSE)</f>
        <v>#N/A</v>
      </c>
      <c r="M69" s="118" t="e">
        <f t="shared" si="277"/>
        <v>#N/A</v>
      </c>
      <c r="N69" s="89">
        <f>COUNTIF(様式5!$AC$10:$AC$309,B69&amp;D69)</f>
        <v>0</v>
      </c>
      <c r="O69" s="70">
        <v>400</v>
      </c>
      <c r="P69" s="88">
        <f t="shared" si="278"/>
        <v>0</v>
      </c>
      <c r="Q69" s="120" t="e">
        <f t="shared" si="290"/>
        <v>#N/A</v>
      </c>
      <c r="R69" s="164" t="e">
        <f t="shared" ref="R69" si="811">SUM(Q69,Q70)</f>
        <v>#N/A</v>
      </c>
      <c r="T69" s="79">
        <f t="shared" si="10"/>
        <v>0</v>
      </c>
      <c r="U69" s="79">
        <f t="shared" si="11"/>
        <v>0</v>
      </c>
      <c r="V69" s="79">
        <f t="shared" si="12"/>
        <v>0</v>
      </c>
      <c r="W69" s="79">
        <f t="shared" si="13"/>
        <v>0</v>
      </c>
      <c r="X69" s="79">
        <f t="shared" si="14"/>
        <v>0</v>
      </c>
      <c r="Y69" s="79">
        <f t="shared" si="15"/>
        <v>0</v>
      </c>
      <c r="Z69" s="90"/>
      <c r="AA69" s="90"/>
      <c r="AB69" s="90"/>
      <c r="AC69" s="90"/>
      <c r="AD69" s="90"/>
      <c r="AE69" s="90"/>
      <c r="AG69" s="85">
        <f t="shared" ref="AG69:AG100" si="812">IFERROR(IF($C69=$AG$3,$N69,0),0)</f>
        <v>0</v>
      </c>
      <c r="AH69" s="85">
        <f t="shared" ref="AH69:AH100" si="813">IFERROR(IF($C69=$AG$3,$K69,0),0)</f>
        <v>0</v>
      </c>
      <c r="AI69" s="85">
        <f t="shared" ref="AI69:AI100" si="814">IFERROR(IF($C69=$AI$3,$N69,0),0)</f>
        <v>0</v>
      </c>
      <c r="AJ69" s="85">
        <f t="shared" ref="AJ69:AJ100" si="815">IFERROR(IF($C69=$AI$3,$K69,0),0)</f>
        <v>0</v>
      </c>
      <c r="AK69" s="85">
        <f t="shared" ref="AK69:AK100" si="816">IFERROR(IF($C69=$AK$3,$N69,0),0)</f>
        <v>0</v>
      </c>
      <c r="AL69" s="85">
        <f t="shared" ref="AL69:AL100" si="817">IFERROR(IF($C69=$AK$3,$K69,0),0)</f>
        <v>0</v>
      </c>
      <c r="AM69" s="91"/>
      <c r="AN69" s="91"/>
      <c r="AO69" s="91"/>
      <c r="AP69" s="91"/>
      <c r="AQ69" s="91"/>
      <c r="AR69" s="91"/>
      <c r="AT69" s="163" t="str">
        <f t="shared" ref="AT69" si="818">IF(SUM(E69:E70,H69:H70)=SUM(T69:AE70),"","×")</f>
        <v/>
      </c>
      <c r="AU69" s="163" t="str">
        <f t="shared" ref="AU69" si="819">IF(SUM(K69:K70,N69:N70)=SUM(AG69:AR70),"","×")</f>
        <v/>
      </c>
    </row>
    <row r="70" spans="1:47" ht="18.95" customHeight="1">
      <c r="A70" s="171"/>
      <c r="B70" s="176"/>
      <c r="C70" s="246"/>
      <c r="D70" s="92" t="s">
        <v>88</v>
      </c>
      <c r="E70" s="93">
        <f>COUNTIF(様式5!$Y$10:$Y$309,D70&amp;B69&amp;"1")</f>
        <v>0</v>
      </c>
      <c r="F70" s="72" t="e">
        <f t="shared" ref="F70" si="820">VLOOKUP(C69,$AW$7:$AX$10,2,FALSE)</f>
        <v>#N/A</v>
      </c>
      <c r="G70" s="119" t="e">
        <f t="shared" si="273"/>
        <v>#N/A</v>
      </c>
      <c r="H70" s="95">
        <f>COUNTIF(様式5!$Y$10:$Y$309,D70&amp;B69&amp;"2")</f>
        <v>0</v>
      </c>
      <c r="I70" s="96" t="e">
        <f t="shared" ref="I70" si="821">VLOOKUP(C69,$AW$7:$AY$10,3,FALSE)</f>
        <v>#N/A</v>
      </c>
      <c r="J70" s="119" t="e">
        <f t="shared" si="275"/>
        <v>#N/A</v>
      </c>
      <c r="K70" s="95">
        <f>IF(COUNTIF(様式5!$AA$10:$AA$309,D70&amp;"400mR"&amp;B69)&gt;=1,1,0)+IF(COUNTIF(様式5!$AB$10:$AB$309,D70&amp;"1600mR"&amp;B69)&gt;=1,1,0)</f>
        <v>0</v>
      </c>
      <c r="L70" s="72" t="e">
        <f t="shared" ref="L70" si="822">VLOOKUP(C69,$AW$7:$AZ$10,4,FALSE)</f>
        <v>#N/A</v>
      </c>
      <c r="M70" s="119" t="e">
        <f t="shared" si="277"/>
        <v>#N/A</v>
      </c>
      <c r="N70" s="97">
        <f>COUNTIF(様式5!$AC$10:$AC$309,B69&amp;D70)</f>
        <v>0</v>
      </c>
      <c r="O70" s="72">
        <v>400</v>
      </c>
      <c r="P70" s="94">
        <f t="shared" si="278"/>
        <v>0</v>
      </c>
      <c r="Q70" s="121" t="e">
        <f t="shared" si="290"/>
        <v>#N/A</v>
      </c>
      <c r="R70" s="165"/>
      <c r="T70" s="90">
        <f t="shared" si="10"/>
        <v>0</v>
      </c>
      <c r="U70" s="90">
        <f t="shared" si="11"/>
        <v>0</v>
      </c>
      <c r="V70" s="90">
        <f t="shared" si="12"/>
        <v>0</v>
      </c>
      <c r="W70" s="90">
        <f t="shared" si="13"/>
        <v>0</v>
      </c>
      <c r="X70" s="79">
        <f t="shared" si="14"/>
        <v>0</v>
      </c>
      <c r="Y70" s="79">
        <f t="shared" si="15"/>
        <v>0</v>
      </c>
      <c r="Z70" s="79">
        <f t="shared" ref="Z70:Z101" si="823">IFERROR(IF($C69=$Z$3,E70,0),0)</f>
        <v>0</v>
      </c>
      <c r="AA70" s="79">
        <f t="shared" ref="AA70:AA101" si="824">IFERROR(IF($C69=$Z$3,H70,0),0)</f>
        <v>0</v>
      </c>
      <c r="AB70" s="79">
        <f t="shared" ref="AB70:AB101" si="825">IFERROR(IF($C69=$AB$3,E70,0),0)</f>
        <v>0</v>
      </c>
      <c r="AC70" s="79">
        <f t="shared" ref="AC70:AC101" si="826">IFERROR(IF($C69=$AB$3,H70,0),0)</f>
        <v>0</v>
      </c>
      <c r="AD70" s="79">
        <f t="shared" ref="AD70:AD101" si="827">IFERROR(IF($C69=$AD$3,E70,0),0)</f>
        <v>0</v>
      </c>
      <c r="AE70" s="79">
        <f t="shared" ref="AE70:AE101" si="828">IFERROR(IF($C69=$AD$3,H70,0),0)</f>
        <v>0</v>
      </c>
      <c r="AG70" s="91"/>
      <c r="AH70" s="91"/>
      <c r="AI70" s="91"/>
      <c r="AJ70" s="91"/>
      <c r="AK70" s="91"/>
      <c r="AL70" s="91"/>
      <c r="AM70" s="85">
        <f t="shared" ref="AM70:AM101" si="829">IFERROR(IF($C69=$AM$3,$N70,0),0)</f>
        <v>0</v>
      </c>
      <c r="AN70" s="85">
        <f t="shared" ref="AN70:AN101" si="830">IFERROR(IF($C69=$AM$3,$K70,0),0)</f>
        <v>0</v>
      </c>
      <c r="AO70" s="85">
        <f t="shared" ref="AO70:AO101" si="831">IFERROR(IF($C69=$AO$3,$N70,0),0)</f>
        <v>0</v>
      </c>
      <c r="AP70" s="85">
        <f t="shared" ref="AP70:AP101" si="832">IFERROR(IF($C69=$AO$3,$K70,0),0)</f>
        <v>0</v>
      </c>
      <c r="AQ70" s="85">
        <f t="shared" ref="AQ70:AQ101" si="833">IFERROR(IF($C69=$AQ$3,$N70,0),0)</f>
        <v>0</v>
      </c>
      <c r="AR70" s="85">
        <f t="shared" ref="AR70:AR101" si="834">IFERROR(IF($C69=$AQ$3,$K70,0),0)</f>
        <v>0</v>
      </c>
      <c r="AT70" s="163"/>
      <c r="AU70" s="163"/>
    </row>
    <row r="71" spans="1:47" ht="18.95" customHeight="1">
      <c r="A71" s="171">
        <v>33</v>
      </c>
      <c r="B71" s="176" t="e">
        <f>VLOOKUP(A71,様式5!$A$10:$B$309,2,FALSE)</f>
        <v>#N/A</v>
      </c>
      <c r="C71" s="246" t="e">
        <f>IF(VLOOKUP(A71,様式5!$A$10:$K$309,11,FALSE)="","",VLOOKUP(A71,様式5!$A$10:$K$309,11,FALSE))</f>
        <v>#N/A</v>
      </c>
      <c r="D71" s="86" t="s">
        <v>80</v>
      </c>
      <c r="E71" s="87">
        <f>COUNTIF(様式5!$Y$10:$Y$309,D71&amp;B71&amp;"1")</f>
        <v>0</v>
      </c>
      <c r="F71" s="70" t="e">
        <f t="shared" ref="F71" si="835">VLOOKUP(C71,$AW$7:$AX$10,2,FALSE)</f>
        <v>#N/A</v>
      </c>
      <c r="G71" s="118" t="e">
        <f t="shared" si="273"/>
        <v>#N/A</v>
      </c>
      <c r="H71" s="89">
        <f>COUNTIF(様式5!$Y$10:$Y$309,D71&amp;B71&amp;"2")</f>
        <v>0</v>
      </c>
      <c r="I71" s="70" t="e">
        <f t="shared" ref="I71" si="836">VLOOKUP(C71,$AW$7:$AY$10,3,FALSE)</f>
        <v>#N/A</v>
      </c>
      <c r="J71" s="118" t="e">
        <f t="shared" si="275"/>
        <v>#N/A</v>
      </c>
      <c r="K71" s="89">
        <f>IF(COUNTIF(様式5!$AA$10:$AA$309,D71&amp;"400mR"&amp;B71)&gt;=1,1,0)+IF(COUNTIF(様式5!$AB$10:$AB$309,D71&amp;"1600mR"&amp;B71)&gt;=1,1,0)</f>
        <v>0</v>
      </c>
      <c r="L71" s="70" t="e">
        <f t="shared" ref="L71" si="837">VLOOKUP(C71,$AW$7:$AZ$10,4,FALSE)</f>
        <v>#N/A</v>
      </c>
      <c r="M71" s="118" t="e">
        <f t="shared" si="277"/>
        <v>#N/A</v>
      </c>
      <c r="N71" s="89">
        <f>COUNTIF(様式5!$AC$10:$AC$309,B71&amp;D71)</f>
        <v>0</v>
      </c>
      <c r="O71" s="70">
        <v>400</v>
      </c>
      <c r="P71" s="88">
        <f t="shared" si="278"/>
        <v>0</v>
      </c>
      <c r="Q71" s="120" t="e">
        <f t="shared" si="290"/>
        <v>#N/A</v>
      </c>
      <c r="R71" s="164" t="e">
        <f t="shared" ref="R71" si="838">SUM(Q71,Q72)</f>
        <v>#N/A</v>
      </c>
      <c r="T71" s="79">
        <f t="shared" si="10"/>
        <v>0</v>
      </c>
      <c r="U71" s="79">
        <f t="shared" si="11"/>
        <v>0</v>
      </c>
      <c r="V71" s="79">
        <f t="shared" si="12"/>
        <v>0</v>
      </c>
      <c r="W71" s="79">
        <f t="shared" si="13"/>
        <v>0</v>
      </c>
      <c r="X71" s="79">
        <f t="shared" si="14"/>
        <v>0</v>
      </c>
      <c r="Y71" s="79">
        <f t="shared" si="15"/>
        <v>0</v>
      </c>
      <c r="Z71" s="90"/>
      <c r="AA71" s="90"/>
      <c r="AB71" s="90"/>
      <c r="AC71" s="90"/>
      <c r="AD71" s="90"/>
      <c r="AE71" s="90"/>
      <c r="AG71" s="85">
        <f t="shared" ref="AG71:AG102" si="839">IFERROR(IF($C71=$AG$3,$N71,0),0)</f>
        <v>0</v>
      </c>
      <c r="AH71" s="85">
        <f t="shared" ref="AH71:AH102" si="840">IFERROR(IF($C71=$AG$3,$K71,0),0)</f>
        <v>0</v>
      </c>
      <c r="AI71" s="85">
        <f t="shared" ref="AI71:AI102" si="841">IFERROR(IF($C71=$AI$3,$N71,0),0)</f>
        <v>0</v>
      </c>
      <c r="AJ71" s="85">
        <f t="shared" ref="AJ71:AJ102" si="842">IFERROR(IF($C71=$AI$3,$K71,0),0)</f>
        <v>0</v>
      </c>
      <c r="AK71" s="85">
        <f t="shared" ref="AK71:AK102" si="843">IFERROR(IF($C71=$AK$3,$N71,0),0)</f>
        <v>0</v>
      </c>
      <c r="AL71" s="85">
        <f t="shared" ref="AL71:AL102" si="844">IFERROR(IF($C71=$AK$3,$K71,0),0)</f>
        <v>0</v>
      </c>
      <c r="AM71" s="91"/>
      <c r="AN71" s="91"/>
      <c r="AO71" s="91"/>
      <c r="AP71" s="91"/>
      <c r="AQ71" s="91"/>
      <c r="AR71" s="91"/>
      <c r="AT71" s="163" t="str">
        <f t="shared" ref="AT71" si="845">IF(SUM(E71:E72,H71:H72)=SUM(T71:AE72),"","×")</f>
        <v/>
      </c>
      <c r="AU71" s="163" t="str">
        <f t="shared" ref="AU71" si="846">IF(SUM(K71:K72,N71:N72)=SUM(AG71:AR72),"","×")</f>
        <v/>
      </c>
    </row>
    <row r="72" spans="1:47" ht="18.95" customHeight="1">
      <c r="A72" s="171"/>
      <c r="B72" s="176"/>
      <c r="C72" s="246"/>
      <c r="D72" s="92" t="s">
        <v>88</v>
      </c>
      <c r="E72" s="93">
        <f>COUNTIF(様式5!$Y$10:$Y$309,D72&amp;B71&amp;"1")</f>
        <v>0</v>
      </c>
      <c r="F72" s="72" t="e">
        <f t="shared" ref="F72" si="847">VLOOKUP(C71,$AW$7:$AX$10,2,FALSE)</f>
        <v>#N/A</v>
      </c>
      <c r="G72" s="119" t="e">
        <f t="shared" si="273"/>
        <v>#N/A</v>
      </c>
      <c r="H72" s="95">
        <f>COUNTIF(様式5!$Y$10:$Y$309,D72&amp;B71&amp;"2")</f>
        <v>0</v>
      </c>
      <c r="I72" s="96" t="e">
        <f t="shared" ref="I72" si="848">VLOOKUP(C71,$AW$7:$AY$10,3,FALSE)</f>
        <v>#N/A</v>
      </c>
      <c r="J72" s="119" t="e">
        <f t="shared" si="275"/>
        <v>#N/A</v>
      </c>
      <c r="K72" s="95">
        <f>IF(COUNTIF(様式5!$AA$10:$AA$309,D72&amp;"400mR"&amp;B71)&gt;=1,1,0)+IF(COUNTIF(様式5!$AB$10:$AB$309,D72&amp;"1600mR"&amp;B71)&gt;=1,1,0)</f>
        <v>0</v>
      </c>
      <c r="L72" s="72" t="e">
        <f t="shared" ref="L72" si="849">VLOOKUP(C71,$AW$7:$AZ$10,4,FALSE)</f>
        <v>#N/A</v>
      </c>
      <c r="M72" s="119" t="e">
        <f t="shared" si="277"/>
        <v>#N/A</v>
      </c>
      <c r="N72" s="97">
        <f>COUNTIF(様式5!$AC$10:$AC$309,B71&amp;D72)</f>
        <v>0</v>
      </c>
      <c r="O72" s="72">
        <v>400</v>
      </c>
      <c r="P72" s="94">
        <f t="shared" si="278"/>
        <v>0</v>
      </c>
      <c r="Q72" s="121" t="e">
        <f t="shared" si="290"/>
        <v>#N/A</v>
      </c>
      <c r="R72" s="165"/>
      <c r="T72" s="90">
        <f t="shared" ref="T72:T126" si="850">IFERROR(IF($C72=$T$3,E72,0),0)</f>
        <v>0</v>
      </c>
      <c r="U72" s="90">
        <f t="shared" ref="U72:U126" si="851">IFERROR(IF($C72=$T$3,H72,0),0)</f>
        <v>0</v>
      </c>
      <c r="V72" s="90">
        <f t="shared" ref="V72:V126" si="852">IFERROR(IF($C72=$V$3,E72,0),0)</f>
        <v>0</v>
      </c>
      <c r="W72" s="90">
        <f t="shared" ref="W72:W126" si="853">IFERROR(IF($C72=$V$3,H72,0),0)</f>
        <v>0</v>
      </c>
      <c r="X72" s="79">
        <f t="shared" ref="X72:X126" si="854">IFERROR(IF($C72=$X$3,E72,0),0)</f>
        <v>0</v>
      </c>
      <c r="Y72" s="79">
        <f t="shared" ref="Y72:Y126" si="855">IFERROR(IF($C72=$X$3,H72,0),0)</f>
        <v>0</v>
      </c>
      <c r="Z72" s="79">
        <f t="shared" ref="Z72:Z103" si="856">IFERROR(IF($C71=$Z$3,E72,0),0)</f>
        <v>0</v>
      </c>
      <c r="AA72" s="79">
        <f t="shared" ref="AA72:AA103" si="857">IFERROR(IF($C71=$Z$3,H72,0),0)</f>
        <v>0</v>
      </c>
      <c r="AB72" s="79">
        <f t="shared" ref="AB72:AB103" si="858">IFERROR(IF($C71=$AB$3,E72,0),0)</f>
        <v>0</v>
      </c>
      <c r="AC72" s="79">
        <f t="shared" ref="AC72:AC103" si="859">IFERROR(IF($C71=$AB$3,H72,0),0)</f>
        <v>0</v>
      </c>
      <c r="AD72" s="79">
        <f t="shared" ref="AD72:AD103" si="860">IFERROR(IF($C71=$AD$3,E72,0),0)</f>
        <v>0</v>
      </c>
      <c r="AE72" s="79">
        <f t="shared" ref="AE72:AE103" si="861">IFERROR(IF($C71=$AD$3,H72,0),0)</f>
        <v>0</v>
      </c>
      <c r="AG72" s="91"/>
      <c r="AH72" s="91"/>
      <c r="AI72" s="91"/>
      <c r="AJ72" s="91"/>
      <c r="AK72" s="91"/>
      <c r="AL72" s="91"/>
      <c r="AM72" s="85">
        <f t="shared" ref="AM72:AM103" si="862">IFERROR(IF($C71=$AM$3,$N72,0),0)</f>
        <v>0</v>
      </c>
      <c r="AN72" s="85">
        <f t="shared" ref="AN72:AN103" si="863">IFERROR(IF($C71=$AM$3,$K72,0),0)</f>
        <v>0</v>
      </c>
      <c r="AO72" s="85">
        <f t="shared" ref="AO72:AO103" si="864">IFERROR(IF($C71=$AO$3,$N72,0),0)</f>
        <v>0</v>
      </c>
      <c r="AP72" s="85">
        <f t="shared" ref="AP72:AP103" si="865">IFERROR(IF($C71=$AO$3,$K72,0),0)</f>
        <v>0</v>
      </c>
      <c r="AQ72" s="85">
        <f t="shared" ref="AQ72:AQ103" si="866">IFERROR(IF($C71=$AQ$3,$N72,0),0)</f>
        <v>0</v>
      </c>
      <c r="AR72" s="85">
        <f t="shared" ref="AR72:AR103" si="867">IFERROR(IF($C71=$AQ$3,$K72,0),0)</f>
        <v>0</v>
      </c>
      <c r="AT72" s="163"/>
      <c r="AU72" s="163"/>
    </row>
    <row r="73" spans="1:47" ht="18.95" customHeight="1">
      <c r="A73" s="171">
        <v>34</v>
      </c>
      <c r="B73" s="176" t="e">
        <f>VLOOKUP(A73,様式5!$A$10:$B$309,2,FALSE)</f>
        <v>#N/A</v>
      </c>
      <c r="C73" s="246" t="e">
        <f>IF(VLOOKUP(A73,様式5!$A$10:$K$309,11,FALSE)="","",VLOOKUP(A73,様式5!$A$10:$K$309,11,FALSE))</f>
        <v>#N/A</v>
      </c>
      <c r="D73" s="86" t="s">
        <v>80</v>
      </c>
      <c r="E73" s="87">
        <f>COUNTIF(様式5!$Y$10:$Y$309,D73&amp;B73&amp;"1")</f>
        <v>0</v>
      </c>
      <c r="F73" s="70" t="e">
        <f t="shared" ref="F73" si="868">VLOOKUP(C73,$AW$7:$AX$10,2,FALSE)</f>
        <v>#N/A</v>
      </c>
      <c r="G73" s="118" t="e">
        <f t="shared" si="273"/>
        <v>#N/A</v>
      </c>
      <c r="H73" s="89">
        <f>COUNTIF(様式5!$Y$10:$Y$309,D73&amp;B73&amp;"2")</f>
        <v>0</v>
      </c>
      <c r="I73" s="70" t="e">
        <f t="shared" ref="I73" si="869">VLOOKUP(C73,$AW$7:$AY$10,3,FALSE)</f>
        <v>#N/A</v>
      </c>
      <c r="J73" s="118" t="e">
        <f t="shared" si="275"/>
        <v>#N/A</v>
      </c>
      <c r="K73" s="89">
        <f>IF(COUNTIF(様式5!$AA$10:$AA$309,D73&amp;"400mR"&amp;B73)&gt;=1,1,0)+IF(COUNTIF(様式5!$AB$10:$AB$309,D73&amp;"1600mR"&amp;B73)&gt;=1,1,0)</f>
        <v>0</v>
      </c>
      <c r="L73" s="70" t="e">
        <f t="shared" ref="L73" si="870">VLOOKUP(C73,$AW$7:$AZ$10,4,FALSE)</f>
        <v>#N/A</v>
      </c>
      <c r="M73" s="118" t="e">
        <f t="shared" si="277"/>
        <v>#N/A</v>
      </c>
      <c r="N73" s="89">
        <f>COUNTIF(様式5!$AC$10:$AC$309,B73&amp;D73)</f>
        <v>0</v>
      </c>
      <c r="O73" s="70">
        <v>400</v>
      </c>
      <c r="P73" s="88">
        <f t="shared" si="278"/>
        <v>0</v>
      </c>
      <c r="Q73" s="120" t="e">
        <f t="shared" si="290"/>
        <v>#N/A</v>
      </c>
      <c r="R73" s="164" t="e">
        <f t="shared" ref="R73" si="871">SUM(Q73,Q74)</f>
        <v>#N/A</v>
      </c>
      <c r="T73" s="79">
        <f t="shared" si="850"/>
        <v>0</v>
      </c>
      <c r="U73" s="79">
        <f t="shared" si="851"/>
        <v>0</v>
      </c>
      <c r="V73" s="79">
        <f t="shared" si="852"/>
        <v>0</v>
      </c>
      <c r="W73" s="79">
        <f t="shared" si="853"/>
        <v>0</v>
      </c>
      <c r="X73" s="79">
        <f t="shared" si="854"/>
        <v>0</v>
      </c>
      <c r="Y73" s="79">
        <f t="shared" si="855"/>
        <v>0</v>
      </c>
      <c r="Z73" s="90"/>
      <c r="AA73" s="90"/>
      <c r="AB73" s="90"/>
      <c r="AC73" s="90"/>
      <c r="AD73" s="90"/>
      <c r="AE73" s="90"/>
      <c r="AG73" s="85">
        <f t="shared" ref="AG73:AG104" si="872">IFERROR(IF($C73=$AG$3,$N73,0),0)</f>
        <v>0</v>
      </c>
      <c r="AH73" s="85">
        <f t="shared" ref="AH73:AH104" si="873">IFERROR(IF($C73=$AG$3,$K73,0),0)</f>
        <v>0</v>
      </c>
      <c r="AI73" s="85">
        <f t="shared" ref="AI73:AI104" si="874">IFERROR(IF($C73=$AI$3,$N73,0),0)</f>
        <v>0</v>
      </c>
      <c r="AJ73" s="85">
        <f t="shared" ref="AJ73:AJ104" si="875">IFERROR(IF($C73=$AI$3,$K73,0),0)</f>
        <v>0</v>
      </c>
      <c r="AK73" s="85">
        <f t="shared" ref="AK73:AK104" si="876">IFERROR(IF($C73=$AK$3,$N73,0),0)</f>
        <v>0</v>
      </c>
      <c r="AL73" s="85">
        <f t="shared" ref="AL73:AL104" si="877">IFERROR(IF($C73=$AK$3,$K73,0),0)</f>
        <v>0</v>
      </c>
      <c r="AM73" s="91"/>
      <c r="AN73" s="91"/>
      <c r="AO73" s="91"/>
      <c r="AP73" s="91"/>
      <c r="AQ73" s="91"/>
      <c r="AR73" s="91"/>
      <c r="AT73" s="163" t="str">
        <f t="shared" ref="AT73" si="878">IF(SUM(E73:E74,H73:H74)=SUM(T73:AE74),"","×")</f>
        <v/>
      </c>
      <c r="AU73" s="163" t="str">
        <f t="shared" ref="AU73" si="879">IF(SUM(K73:K74,N73:N74)=SUM(AG73:AR74),"","×")</f>
        <v/>
      </c>
    </row>
    <row r="74" spans="1:47" ht="18.95" customHeight="1">
      <c r="A74" s="171"/>
      <c r="B74" s="176"/>
      <c r="C74" s="246"/>
      <c r="D74" s="92" t="s">
        <v>88</v>
      </c>
      <c r="E74" s="93">
        <f>COUNTIF(様式5!$Y$10:$Y$309,D74&amp;B73&amp;"1")</f>
        <v>0</v>
      </c>
      <c r="F74" s="72" t="e">
        <f t="shared" ref="F74" si="880">VLOOKUP(C73,$AW$7:$AX$10,2,FALSE)</f>
        <v>#N/A</v>
      </c>
      <c r="G74" s="119" t="e">
        <f t="shared" si="273"/>
        <v>#N/A</v>
      </c>
      <c r="H74" s="95">
        <f>COUNTIF(様式5!$Y$10:$Y$309,D74&amp;B73&amp;"2")</f>
        <v>0</v>
      </c>
      <c r="I74" s="96" t="e">
        <f t="shared" ref="I74" si="881">VLOOKUP(C73,$AW$7:$AY$10,3,FALSE)</f>
        <v>#N/A</v>
      </c>
      <c r="J74" s="119" t="e">
        <f t="shared" si="275"/>
        <v>#N/A</v>
      </c>
      <c r="K74" s="95">
        <f>IF(COUNTIF(様式5!$AA$10:$AA$309,D74&amp;"400mR"&amp;B73)&gt;=1,1,0)+IF(COUNTIF(様式5!$AB$10:$AB$309,D74&amp;"1600mR"&amp;B73)&gt;=1,1,0)</f>
        <v>0</v>
      </c>
      <c r="L74" s="72" t="e">
        <f t="shared" ref="L74" si="882">VLOOKUP(C73,$AW$7:$AZ$10,4,FALSE)</f>
        <v>#N/A</v>
      </c>
      <c r="M74" s="119" t="e">
        <f t="shared" si="277"/>
        <v>#N/A</v>
      </c>
      <c r="N74" s="97">
        <f>COUNTIF(様式5!$AC$10:$AC$309,B73&amp;D74)</f>
        <v>0</v>
      </c>
      <c r="O74" s="72">
        <v>400</v>
      </c>
      <c r="P74" s="94">
        <f t="shared" si="278"/>
        <v>0</v>
      </c>
      <c r="Q74" s="121" t="e">
        <f t="shared" si="290"/>
        <v>#N/A</v>
      </c>
      <c r="R74" s="165"/>
      <c r="T74" s="90">
        <f t="shared" si="850"/>
        <v>0</v>
      </c>
      <c r="U74" s="90">
        <f t="shared" si="851"/>
        <v>0</v>
      </c>
      <c r="V74" s="90">
        <f t="shared" si="852"/>
        <v>0</v>
      </c>
      <c r="W74" s="90">
        <f t="shared" si="853"/>
        <v>0</v>
      </c>
      <c r="X74" s="79">
        <f t="shared" si="854"/>
        <v>0</v>
      </c>
      <c r="Y74" s="79">
        <f t="shared" si="855"/>
        <v>0</v>
      </c>
      <c r="Z74" s="79">
        <f t="shared" ref="Z74:Z105" si="883">IFERROR(IF($C73=$Z$3,E74,0),0)</f>
        <v>0</v>
      </c>
      <c r="AA74" s="79">
        <f t="shared" ref="AA74:AA105" si="884">IFERROR(IF($C73=$Z$3,H74,0),0)</f>
        <v>0</v>
      </c>
      <c r="AB74" s="79">
        <f t="shared" ref="AB74:AB105" si="885">IFERROR(IF($C73=$AB$3,E74,0),0)</f>
        <v>0</v>
      </c>
      <c r="AC74" s="79">
        <f t="shared" ref="AC74:AC105" si="886">IFERROR(IF($C73=$AB$3,H74,0),0)</f>
        <v>0</v>
      </c>
      <c r="AD74" s="79">
        <f t="shared" ref="AD74:AD105" si="887">IFERROR(IF($C73=$AD$3,E74,0),0)</f>
        <v>0</v>
      </c>
      <c r="AE74" s="79">
        <f t="shared" ref="AE74:AE105" si="888">IFERROR(IF($C73=$AD$3,H74,0),0)</f>
        <v>0</v>
      </c>
      <c r="AG74" s="91"/>
      <c r="AH74" s="91"/>
      <c r="AI74" s="91"/>
      <c r="AJ74" s="91"/>
      <c r="AK74" s="91"/>
      <c r="AL74" s="91"/>
      <c r="AM74" s="85">
        <f t="shared" ref="AM74:AM105" si="889">IFERROR(IF($C73=$AM$3,$N74,0),0)</f>
        <v>0</v>
      </c>
      <c r="AN74" s="85">
        <f t="shared" ref="AN74:AN105" si="890">IFERROR(IF($C73=$AM$3,$K74,0),0)</f>
        <v>0</v>
      </c>
      <c r="AO74" s="85">
        <f t="shared" ref="AO74:AO105" si="891">IFERROR(IF($C73=$AO$3,$N74,0),0)</f>
        <v>0</v>
      </c>
      <c r="AP74" s="85">
        <f t="shared" ref="AP74:AP105" si="892">IFERROR(IF($C73=$AO$3,$K74,0),0)</f>
        <v>0</v>
      </c>
      <c r="AQ74" s="85">
        <f t="shared" ref="AQ74:AQ105" si="893">IFERROR(IF($C73=$AQ$3,$N74,0),0)</f>
        <v>0</v>
      </c>
      <c r="AR74" s="85">
        <f t="shared" ref="AR74:AR105" si="894">IFERROR(IF($C73=$AQ$3,$K74,0),0)</f>
        <v>0</v>
      </c>
      <c r="AT74" s="163"/>
      <c r="AU74" s="163"/>
    </row>
    <row r="75" spans="1:47" ht="18.95" customHeight="1">
      <c r="A75" s="171">
        <v>35</v>
      </c>
      <c r="B75" s="176" t="e">
        <f>VLOOKUP(A75,様式5!$A$10:$B$309,2,FALSE)</f>
        <v>#N/A</v>
      </c>
      <c r="C75" s="246" t="e">
        <f>IF(VLOOKUP(A75,様式5!$A$10:$K$309,11,FALSE)="","",VLOOKUP(A75,様式5!$A$10:$K$309,11,FALSE))</f>
        <v>#N/A</v>
      </c>
      <c r="D75" s="86" t="s">
        <v>80</v>
      </c>
      <c r="E75" s="87">
        <f>COUNTIF(様式5!$Y$10:$Y$309,D75&amp;B75&amp;"1")</f>
        <v>0</v>
      </c>
      <c r="F75" s="70" t="e">
        <f t="shared" ref="F75" si="895">VLOOKUP(C75,$AW$7:$AX$10,2,FALSE)</f>
        <v>#N/A</v>
      </c>
      <c r="G75" s="118" t="e">
        <f t="shared" si="273"/>
        <v>#N/A</v>
      </c>
      <c r="H75" s="89">
        <f>COUNTIF(様式5!$Y$10:$Y$309,D75&amp;B75&amp;"2")</f>
        <v>0</v>
      </c>
      <c r="I75" s="70" t="e">
        <f t="shared" ref="I75" si="896">VLOOKUP(C75,$AW$7:$AY$10,3,FALSE)</f>
        <v>#N/A</v>
      </c>
      <c r="J75" s="118" t="e">
        <f t="shared" si="275"/>
        <v>#N/A</v>
      </c>
      <c r="K75" s="89">
        <f>IF(COUNTIF(様式5!$AA$10:$AA$309,D75&amp;"400mR"&amp;B75)&gt;=1,1,0)+IF(COUNTIF(様式5!$AB$10:$AB$309,D75&amp;"1600mR"&amp;B75)&gt;=1,1,0)</f>
        <v>0</v>
      </c>
      <c r="L75" s="70" t="e">
        <f t="shared" ref="L75" si="897">VLOOKUP(C75,$AW$7:$AZ$10,4,FALSE)</f>
        <v>#N/A</v>
      </c>
      <c r="M75" s="118" t="e">
        <f t="shared" si="277"/>
        <v>#N/A</v>
      </c>
      <c r="N75" s="89">
        <f>COUNTIF(様式5!$AC$10:$AC$309,B75&amp;D75)</f>
        <v>0</v>
      </c>
      <c r="O75" s="70">
        <v>400</v>
      </c>
      <c r="P75" s="88">
        <f t="shared" si="278"/>
        <v>0</v>
      </c>
      <c r="Q75" s="120" t="e">
        <f t="shared" si="290"/>
        <v>#N/A</v>
      </c>
      <c r="R75" s="164" t="e">
        <f t="shared" ref="R75" si="898">SUM(Q75,Q76)</f>
        <v>#N/A</v>
      </c>
      <c r="T75" s="79">
        <f t="shared" si="850"/>
        <v>0</v>
      </c>
      <c r="U75" s="79">
        <f t="shared" si="851"/>
        <v>0</v>
      </c>
      <c r="V75" s="79">
        <f t="shared" si="852"/>
        <v>0</v>
      </c>
      <c r="W75" s="79">
        <f t="shared" si="853"/>
        <v>0</v>
      </c>
      <c r="X75" s="79">
        <f t="shared" si="854"/>
        <v>0</v>
      </c>
      <c r="Y75" s="79">
        <f t="shared" si="855"/>
        <v>0</v>
      </c>
      <c r="Z75" s="90"/>
      <c r="AA75" s="90"/>
      <c r="AB75" s="90"/>
      <c r="AC75" s="90"/>
      <c r="AD75" s="90"/>
      <c r="AE75" s="90"/>
      <c r="AG75" s="85">
        <f t="shared" ref="AG75:AG106" si="899">IFERROR(IF($C75=$AG$3,$N75,0),0)</f>
        <v>0</v>
      </c>
      <c r="AH75" s="85">
        <f t="shared" ref="AH75:AH106" si="900">IFERROR(IF($C75=$AG$3,$K75,0),0)</f>
        <v>0</v>
      </c>
      <c r="AI75" s="85">
        <f t="shared" ref="AI75:AI106" si="901">IFERROR(IF($C75=$AI$3,$N75,0),0)</f>
        <v>0</v>
      </c>
      <c r="AJ75" s="85">
        <f t="shared" ref="AJ75:AJ106" si="902">IFERROR(IF($C75=$AI$3,$K75,0),0)</f>
        <v>0</v>
      </c>
      <c r="AK75" s="85">
        <f t="shared" ref="AK75:AK106" si="903">IFERROR(IF($C75=$AK$3,$N75,0),0)</f>
        <v>0</v>
      </c>
      <c r="AL75" s="85">
        <f t="shared" ref="AL75:AL106" si="904">IFERROR(IF($C75=$AK$3,$K75,0),0)</f>
        <v>0</v>
      </c>
      <c r="AM75" s="91"/>
      <c r="AN75" s="91"/>
      <c r="AO75" s="91"/>
      <c r="AP75" s="91"/>
      <c r="AQ75" s="91"/>
      <c r="AR75" s="91"/>
      <c r="AT75" s="163" t="str">
        <f t="shared" ref="AT75" si="905">IF(SUM(E75:E76,H75:H76)=SUM(T75:AE76),"","×")</f>
        <v/>
      </c>
      <c r="AU75" s="163" t="str">
        <f t="shared" ref="AU75" si="906">IF(SUM(K75:K76,N75:N76)=SUM(AG75:AR76),"","×")</f>
        <v/>
      </c>
    </row>
    <row r="76" spans="1:47" ht="18.95" customHeight="1">
      <c r="A76" s="171"/>
      <c r="B76" s="176"/>
      <c r="C76" s="246"/>
      <c r="D76" s="92" t="s">
        <v>88</v>
      </c>
      <c r="E76" s="93">
        <f>COUNTIF(様式5!$Y$10:$Y$309,D76&amp;B75&amp;"1")</f>
        <v>0</v>
      </c>
      <c r="F76" s="72" t="e">
        <f t="shared" ref="F76" si="907">VLOOKUP(C75,$AW$7:$AX$10,2,FALSE)</f>
        <v>#N/A</v>
      </c>
      <c r="G76" s="119" t="e">
        <f t="shared" si="273"/>
        <v>#N/A</v>
      </c>
      <c r="H76" s="95">
        <f>COUNTIF(様式5!$Y$10:$Y$309,D76&amp;B75&amp;"2")</f>
        <v>0</v>
      </c>
      <c r="I76" s="96" t="e">
        <f t="shared" ref="I76" si="908">VLOOKUP(C75,$AW$7:$AY$10,3,FALSE)</f>
        <v>#N/A</v>
      </c>
      <c r="J76" s="119" t="e">
        <f t="shared" si="275"/>
        <v>#N/A</v>
      </c>
      <c r="K76" s="95">
        <f>IF(COUNTIF(様式5!$AA$10:$AA$309,D76&amp;"400mR"&amp;B75)&gt;=1,1,0)+IF(COUNTIF(様式5!$AB$10:$AB$309,D76&amp;"1600mR"&amp;B75)&gt;=1,1,0)</f>
        <v>0</v>
      </c>
      <c r="L76" s="72" t="e">
        <f t="shared" ref="L76" si="909">VLOOKUP(C75,$AW$7:$AZ$10,4,FALSE)</f>
        <v>#N/A</v>
      </c>
      <c r="M76" s="119" t="e">
        <f t="shared" si="277"/>
        <v>#N/A</v>
      </c>
      <c r="N76" s="97">
        <f>COUNTIF(様式5!$AC$10:$AC$309,B75&amp;D76)</f>
        <v>0</v>
      </c>
      <c r="O76" s="72">
        <v>400</v>
      </c>
      <c r="P76" s="94">
        <f t="shared" si="278"/>
        <v>0</v>
      </c>
      <c r="Q76" s="121" t="e">
        <f t="shared" si="290"/>
        <v>#N/A</v>
      </c>
      <c r="R76" s="165"/>
      <c r="T76" s="90">
        <f t="shared" si="850"/>
        <v>0</v>
      </c>
      <c r="U76" s="90">
        <f t="shared" si="851"/>
        <v>0</v>
      </c>
      <c r="V76" s="90">
        <f t="shared" si="852"/>
        <v>0</v>
      </c>
      <c r="W76" s="90">
        <f t="shared" si="853"/>
        <v>0</v>
      </c>
      <c r="X76" s="79">
        <f t="shared" si="854"/>
        <v>0</v>
      </c>
      <c r="Y76" s="79">
        <f t="shared" si="855"/>
        <v>0</v>
      </c>
      <c r="Z76" s="79">
        <f t="shared" ref="Z76:Z107" si="910">IFERROR(IF($C75=$Z$3,E76,0),0)</f>
        <v>0</v>
      </c>
      <c r="AA76" s="79">
        <f t="shared" ref="AA76:AA107" si="911">IFERROR(IF($C75=$Z$3,H76,0),0)</f>
        <v>0</v>
      </c>
      <c r="AB76" s="79">
        <f t="shared" ref="AB76:AB107" si="912">IFERROR(IF($C75=$AB$3,E76,0),0)</f>
        <v>0</v>
      </c>
      <c r="AC76" s="79">
        <f t="shared" ref="AC76:AC107" si="913">IFERROR(IF($C75=$AB$3,H76,0),0)</f>
        <v>0</v>
      </c>
      <c r="AD76" s="79">
        <f t="shared" ref="AD76:AD107" si="914">IFERROR(IF($C75=$AD$3,E76,0),0)</f>
        <v>0</v>
      </c>
      <c r="AE76" s="79">
        <f t="shared" ref="AE76:AE107" si="915">IFERROR(IF($C75=$AD$3,H76,0),0)</f>
        <v>0</v>
      </c>
      <c r="AG76" s="91"/>
      <c r="AH76" s="91"/>
      <c r="AI76" s="91"/>
      <c r="AJ76" s="91"/>
      <c r="AK76" s="91"/>
      <c r="AL76" s="91"/>
      <c r="AM76" s="85">
        <f t="shared" ref="AM76:AM107" si="916">IFERROR(IF($C75=$AM$3,$N76,0),0)</f>
        <v>0</v>
      </c>
      <c r="AN76" s="85">
        <f t="shared" ref="AN76:AN107" si="917">IFERROR(IF($C75=$AM$3,$K76,0),0)</f>
        <v>0</v>
      </c>
      <c r="AO76" s="85">
        <f t="shared" ref="AO76:AO107" si="918">IFERROR(IF($C75=$AO$3,$N76,0),0)</f>
        <v>0</v>
      </c>
      <c r="AP76" s="85">
        <f t="shared" ref="AP76:AP107" si="919">IFERROR(IF($C75=$AO$3,$K76,0),0)</f>
        <v>0</v>
      </c>
      <c r="AQ76" s="85">
        <f t="shared" ref="AQ76:AQ107" si="920">IFERROR(IF($C75=$AQ$3,$N76,0),0)</f>
        <v>0</v>
      </c>
      <c r="AR76" s="85">
        <f t="shared" ref="AR76:AR107" si="921">IFERROR(IF($C75=$AQ$3,$K76,0),0)</f>
        <v>0</v>
      </c>
      <c r="AT76" s="163"/>
      <c r="AU76" s="163"/>
    </row>
    <row r="77" spans="1:47" ht="18.95" customHeight="1">
      <c r="A77" s="171">
        <v>36</v>
      </c>
      <c r="B77" s="176" t="e">
        <f>VLOOKUP(A77,様式5!$A$10:$B$309,2,FALSE)</f>
        <v>#N/A</v>
      </c>
      <c r="C77" s="246" t="e">
        <f>IF(VLOOKUP(A77,様式5!$A$10:$K$309,11,FALSE)="","",VLOOKUP(A77,様式5!$A$10:$K$309,11,FALSE))</f>
        <v>#N/A</v>
      </c>
      <c r="D77" s="86" t="s">
        <v>80</v>
      </c>
      <c r="E77" s="87">
        <f>COUNTIF(様式5!$Y$10:$Y$309,D77&amp;B77&amp;"1")</f>
        <v>0</v>
      </c>
      <c r="F77" s="70" t="e">
        <f t="shared" ref="F77" si="922">VLOOKUP(C77,$AW$7:$AX$10,2,FALSE)</f>
        <v>#N/A</v>
      </c>
      <c r="G77" s="118" t="e">
        <f t="shared" si="273"/>
        <v>#N/A</v>
      </c>
      <c r="H77" s="89">
        <f>COUNTIF(様式5!$Y$10:$Y$309,D77&amp;B77&amp;"2")</f>
        <v>0</v>
      </c>
      <c r="I77" s="70" t="e">
        <f t="shared" ref="I77" si="923">VLOOKUP(C77,$AW$7:$AY$10,3,FALSE)</f>
        <v>#N/A</v>
      </c>
      <c r="J77" s="118" t="e">
        <f t="shared" si="275"/>
        <v>#N/A</v>
      </c>
      <c r="K77" s="89">
        <f>IF(COUNTIF(様式5!$AA$10:$AA$309,D77&amp;"400mR"&amp;B77)&gt;=1,1,0)+IF(COUNTIF(様式5!$AB$10:$AB$309,D77&amp;"1600mR"&amp;B77)&gt;=1,1,0)</f>
        <v>0</v>
      </c>
      <c r="L77" s="70" t="e">
        <f t="shared" ref="L77" si="924">VLOOKUP(C77,$AW$7:$AZ$10,4,FALSE)</f>
        <v>#N/A</v>
      </c>
      <c r="M77" s="118" t="e">
        <f t="shared" si="277"/>
        <v>#N/A</v>
      </c>
      <c r="N77" s="89">
        <f>COUNTIF(様式5!$AC$10:$AC$309,B77&amp;D77)</f>
        <v>0</v>
      </c>
      <c r="O77" s="70">
        <v>400</v>
      </c>
      <c r="P77" s="88">
        <f t="shared" si="278"/>
        <v>0</v>
      </c>
      <c r="Q77" s="120" t="e">
        <f t="shared" si="290"/>
        <v>#N/A</v>
      </c>
      <c r="R77" s="164" t="e">
        <f t="shared" ref="R77" si="925">SUM(Q77,Q78)</f>
        <v>#N/A</v>
      </c>
      <c r="T77" s="79">
        <f t="shared" si="850"/>
        <v>0</v>
      </c>
      <c r="U77" s="79">
        <f t="shared" si="851"/>
        <v>0</v>
      </c>
      <c r="V77" s="79">
        <f t="shared" si="852"/>
        <v>0</v>
      </c>
      <c r="W77" s="79">
        <f t="shared" si="853"/>
        <v>0</v>
      </c>
      <c r="X77" s="79">
        <f t="shared" si="854"/>
        <v>0</v>
      </c>
      <c r="Y77" s="79">
        <f t="shared" si="855"/>
        <v>0</v>
      </c>
      <c r="Z77" s="90"/>
      <c r="AA77" s="90"/>
      <c r="AB77" s="90"/>
      <c r="AC77" s="90"/>
      <c r="AD77" s="90"/>
      <c r="AE77" s="90"/>
      <c r="AG77" s="85">
        <f t="shared" ref="AG77:AG108" si="926">IFERROR(IF($C77=$AG$3,$N77,0),0)</f>
        <v>0</v>
      </c>
      <c r="AH77" s="85">
        <f t="shared" ref="AH77:AH108" si="927">IFERROR(IF($C77=$AG$3,$K77,0),0)</f>
        <v>0</v>
      </c>
      <c r="AI77" s="85">
        <f t="shared" ref="AI77:AI108" si="928">IFERROR(IF($C77=$AI$3,$N77,0),0)</f>
        <v>0</v>
      </c>
      <c r="AJ77" s="85">
        <f t="shared" ref="AJ77:AJ108" si="929">IFERROR(IF($C77=$AI$3,$K77,0),0)</f>
        <v>0</v>
      </c>
      <c r="AK77" s="85">
        <f t="shared" ref="AK77:AK108" si="930">IFERROR(IF($C77=$AK$3,$N77,0),0)</f>
        <v>0</v>
      </c>
      <c r="AL77" s="85">
        <f t="shared" ref="AL77:AL108" si="931">IFERROR(IF($C77=$AK$3,$K77,0),0)</f>
        <v>0</v>
      </c>
      <c r="AM77" s="91"/>
      <c r="AN77" s="91"/>
      <c r="AO77" s="91"/>
      <c r="AP77" s="91"/>
      <c r="AQ77" s="91"/>
      <c r="AR77" s="91"/>
      <c r="AT77" s="163" t="str">
        <f t="shared" ref="AT77" si="932">IF(SUM(E77:E78,H77:H78)=SUM(T77:AE78),"","×")</f>
        <v/>
      </c>
      <c r="AU77" s="163" t="str">
        <f t="shared" ref="AU77" si="933">IF(SUM(K77:K78,N77:N78)=SUM(AG77:AR78),"","×")</f>
        <v/>
      </c>
    </row>
    <row r="78" spans="1:47" ht="18.95" customHeight="1">
      <c r="A78" s="171"/>
      <c r="B78" s="176"/>
      <c r="C78" s="246"/>
      <c r="D78" s="92" t="s">
        <v>88</v>
      </c>
      <c r="E78" s="93">
        <f>COUNTIF(様式5!$Y$10:$Y$309,D78&amp;B77&amp;"1")</f>
        <v>0</v>
      </c>
      <c r="F78" s="72" t="e">
        <f t="shared" ref="F78" si="934">VLOOKUP(C77,$AW$7:$AX$10,2,FALSE)</f>
        <v>#N/A</v>
      </c>
      <c r="G78" s="119" t="e">
        <f t="shared" si="273"/>
        <v>#N/A</v>
      </c>
      <c r="H78" s="95">
        <f>COUNTIF(様式5!$Y$10:$Y$309,D78&amp;B77&amp;"2")</f>
        <v>0</v>
      </c>
      <c r="I78" s="96" t="e">
        <f t="shared" ref="I78" si="935">VLOOKUP(C77,$AW$7:$AY$10,3,FALSE)</f>
        <v>#N/A</v>
      </c>
      <c r="J78" s="119" t="e">
        <f t="shared" si="275"/>
        <v>#N/A</v>
      </c>
      <c r="K78" s="95">
        <f>IF(COUNTIF(様式5!$AA$10:$AA$309,D78&amp;"400mR"&amp;B77)&gt;=1,1,0)+IF(COUNTIF(様式5!$AB$10:$AB$309,D78&amp;"1600mR"&amp;B77)&gt;=1,1,0)</f>
        <v>0</v>
      </c>
      <c r="L78" s="72" t="e">
        <f t="shared" ref="L78" si="936">VLOOKUP(C77,$AW$7:$AZ$10,4,FALSE)</f>
        <v>#N/A</v>
      </c>
      <c r="M78" s="119" t="e">
        <f t="shared" si="277"/>
        <v>#N/A</v>
      </c>
      <c r="N78" s="97">
        <f>COUNTIF(様式5!$AC$10:$AC$309,B77&amp;D78)</f>
        <v>0</v>
      </c>
      <c r="O78" s="72">
        <v>400</v>
      </c>
      <c r="P78" s="94">
        <f t="shared" si="278"/>
        <v>0</v>
      </c>
      <c r="Q78" s="121" t="e">
        <f t="shared" si="290"/>
        <v>#N/A</v>
      </c>
      <c r="R78" s="165"/>
      <c r="T78" s="90">
        <f t="shared" si="850"/>
        <v>0</v>
      </c>
      <c r="U78" s="90">
        <f t="shared" si="851"/>
        <v>0</v>
      </c>
      <c r="V78" s="90">
        <f t="shared" si="852"/>
        <v>0</v>
      </c>
      <c r="W78" s="90">
        <f t="shared" si="853"/>
        <v>0</v>
      </c>
      <c r="X78" s="79">
        <f t="shared" si="854"/>
        <v>0</v>
      </c>
      <c r="Y78" s="79">
        <f t="shared" si="855"/>
        <v>0</v>
      </c>
      <c r="Z78" s="79">
        <f t="shared" ref="Z78:Z109" si="937">IFERROR(IF($C77=$Z$3,E78,0),0)</f>
        <v>0</v>
      </c>
      <c r="AA78" s="79">
        <f t="shared" ref="AA78:AA109" si="938">IFERROR(IF($C77=$Z$3,H78,0),0)</f>
        <v>0</v>
      </c>
      <c r="AB78" s="79">
        <f t="shared" ref="AB78:AB109" si="939">IFERROR(IF($C77=$AB$3,E78,0),0)</f>
        <v>0</v>
      </c>
      <c r="AC78" s="79">
        <f t="shared" ref="AC78:AC109" si="940">IFERROR(IF($C77=$AB$3,H78,0),0)</f>
        <v>0</v>
      </c>
      <c r="AD78" s="79">
        <f t="shared" ref="AD78:AD109" si="941">IFERROR(IF($C77=$AD$3,E78,0),0)</f>
        <v>0</v>
      </c>
      <c r="AE78" s="79">
        <f t="shared" ref="AE78:AE109" si="942">IFERROR(IF($C77=$AD$3,H78,0),0)</f>
        <v>0</v>
      </c>
      <c r="AG78" s="91"/>
      <c r="AH78" s="91"/>
      <c r="AI78" s="91"/>
      <c r="AJ78" s="91"/>
      <c r="AK78" s="91"/>
      <c r="AL78" s="91"/>
      <c r="AM78" s="85">
        <f t="shared" ref="AM78:AM109" si="943">IFERROR(IF($C77=$AM$3,$N78,0),0)</f>
        <v>0</v>
      </c>
      <c r="AN78" s="85">
        <f t="shared" ref="AN78:AN109" si="944">IFERROR(IF($C77=$AM$3,$K78,0),0)</f>
        <v>0</v>
      </c>
      <c r="AO78" s="85">
        <f t="shared" ref="AO78:AO109" si="945">IFERROR(IF($C77=$AO$3,$N78,0),0)</f>
        <v>0</v>
      </c>
      <c r="AP78" s="85">
        <f t="shared" ref="AP78:AP109" si="946">IFERROR(IF($C77=$AO$3,$K78,0),0)</f>
        <v>0</v>
      </c>
      <c r="AQ78" s="85">
        <f t="shared" ref="AQ78:AQ109" si="947">IFERROR(IF($C77=$AQ$3,$N78,0),0)</f>
        <v>0</v>
      </c>
      <c r="AR78" s="85">
        <f t="shared" ref="AR78:AR109" si="948">IFERROR(IF($C77=$AQ$3,$K78,0),0)</f>
        <v>0</v>
      </c>
      <c r="AT78" s="163"/>
      <c r="AU78" s="163"/>
    </row>
    <row r="79" spans="1:47" ht="18.95" customHeight="1">
      <c r="A79" s="171">
        <v>37</v>
      </c>
      <c r="B79" s="176" t="e">
        <f>VLOOKUP(A79,様式5!$A$10:$B$309,2,FALSE)</f>
        <v>#N/A</v>
      </c>
      <c r="C79" s="246" t="e">
        <f>IF(VLOOKUP(A79,様式5!$A$10:$K$309,11,FALSE)="","",VLOOKUP(A79,様式5!$A$10:$K$309,11,FALSE))</f>
        <v>#N/A</v>
      </c>
      <c r="D79" s="86" t="s">
        <v>80</v>
      </c>
      <c r="E79" s="87">
        <f>COUNTIF(様式5!$Y$10:$Y$309,D79&amp;B79&amp;"1")</f>
        <v>0</v>
      </c>
      <c r="F79" s="70" t="e">
        <f t="shared" ref="F79" si="949">VLOOKUP(C79,$AW$7:$AX$10,2,FALSE)</f>
        <v>#N/A</v>
      </c>
      <c r="G79" s="118" t="e">
        <f t="shared" si="273"/>
        <v>#N/A</v>
      </c>
      <c r="H79" s="89">
        <f>COUNTIF(様式5!$Y$10:$Y$309,D79&amp;B79&amp;"2")</f>
        <v>0</v>
      </c>
      <c r="I79" s="70" t="e">
        <f t="shared" ref="I79" si="950">VLOOKUP(C79,$AW$7:$AY$10,3,FALSE)</f>
        <v>#N/A</v>
      </c>
      <c r="J79" s="118" t="e">
        <f t="shared" si="275"/>
        <v>#N/A</v>
      </c>
      <c r="K79" s="89">
        <f>IF(COUNTIF(様式5!$AA$10:$AA$309,D79&amp;"400mR"&amp;B79)&gt;=1,1,0)+IF(COUNTIF(様式5!$AB$10:$AB$309,D79&amp;"1600mR"&amp;B79)&gt;=1,1,0)</f>
        <v>0</v>
      </c>
      <c r="L79" s="70" t="e">
        <f t="shared" ref="L79" si="951">VLOOKUP(C79,$AW$7:$AZ$10,4,FALSE)</f>
        <v>#N/A</v>
      </c>
      <c r="M79" s="118" t="e">
        <f t="shared" si="277"/>
        <v>#N/A</v>
      </c>
      <c r="N79" s="89">
        <f>COUNTIF(様式5!$AC$10:$AC$309,B79&amp;D79)</f>
        <v>0</v>
      </c>
      <c r="O79" s="70">
        <v>400</v>
      </c>
      <c r="P79" s="88">
        <f t="shared" si="278"/>
        <v>0</v>
      </c>
      <c r="Q79" s="120" t="e">
        <f t="shared" si="290"/>
        <v>#N/A</v>
      </c>
      <c r="R79" s="164" t="e">
        <f t="shared" ref="R79" si="952">SUM(Q79,Q80)</f>
        <v>#N/A</v>
      </c>
      <c r="T79" s="79">
        <f t="shared" si="850"/>
        <v>0</v>
      </c>
      <c r="U79" s="79">
        <f t="shared" si="851"/>
        <v>0</v>
      </c>
      <c r="V79" s="79">
        <f t="shared" si="852"/>
        <v>0</v>
      </c>
      <c r="W79" s="79">
        <f t="shared" si="853"/>
        <v>0</v>
      </c>
      <c r="X79" s="79">
        <f t="shared" si="854"/>
        <v>0</v>
      </c>
      <c r="Y79" s="79">
        <f t="shared" si="855"/>
        <v>0</v>
      </c>
      <c r="Z79" s="90"/>
      <c r="AA79" s="90"/>
      <c r="AB79" s="90"/>
      <c r="AC79" s="90"/>
      <c r="AD79" s="90"/>
      <c r="AE79" s="90"/>
      <c r="AG79" s="85">
        <f t="shared" ref="AG79:AG126" si="953">IFERROR(IF($C79=$AG$3,$N79,0),0)</f>
        <v>0</v>
      </c>
      <c r="AH79" s="85">
        <f t="shared" ref="AH79:AH126" si="954">IFERROR(IF($C79=$AG$3,$K79,0),0)</f>
        <v>0</v>
      </c>
      <c r="AI79" s="85">
        <f t="shared" ref="AI79:AI126" si="955">IFERROR(IF($C79=$AI$3,$N79,0),0)</f>
        <v>0</v>
      </c>
      <c r="AJ79" s="85">
        <f t="shared" ref="AJ79:AJ126" si="956">IFERROR(IF($C79=$AI$3,$K79,0),0)</f>
        <v>0</v>
      </c>
      <c r="AK79" s="85">
        <f t="shared" ref="AK79:AK126" si="957">IFERROR(IF($C79=$AK$3,$N79,0),0)</f>
        <v>0</v>
      </c>
      <c r="AL79" s="85">
        <f t="shared" ref="AL79:AL126" si="958">IFERROR(IF($C79=$AK$3,$K79,0),0)</f>
        <v>0</v>
      </c>
      <c r="AM79" s="91"/>
      <c r="AN79" s="91"/>
      <c r="AO79" s="91"/>
      <c r="AP79" s="91"/>
      <c r="AQ79" s="91"/>
      <c r="AR79" s="91"/>
      <c r="AT79" s="163" t="str">
        <f t="shared" ref="AT79" si="959">IF(SUM(E79:E80,H79:H80)=SUM(T79:AE80),"","×")</f>
        <v/>
      </c>
      <c r="AU79" s="163" t="str">
        <f t="shared" ref="AU79" si="960">IF(SUM(K79:K80,N79:N80)=SUM(AG79:AR80),"","×")</f>
        <v/>
      </c>
    </row>
    <row r="80" spans="1:47" ht="18.95" customHeight="1">
      <c r="A80" s="171"/>
      <c r="B80" s="176"/>
      <c r="C80" s="246"/>
      <c r="D80" s="92" t="s">
        <v>88</v>
      </c>
      <c r="E80" s="93">
        <f>COUNTIF(様式5!$Y$10:$Y$309,D80&amp;B79&amp;"1")</f>
        <v>0</v>
      </c>
      <c r="F80" s="72" t="e">
        <f t="shared" ref="F80" si="961">VLOOKUP(C79,$AW$7:$AX$10,2,FALSE)</f>
        <v>#N/A</v>
      </c>
      <c r="G80" s="119" t="e">
        <f t="shared" si="273"/>
        <v>#N/A</v>
      </c>
      <c r="H80" s="95">
        <f>COUNTIF(様式5!$Y$10:$Y$309,D80&amp;B79&amp;"2")</f>
        <v>0</v>
      </c>
      <c r="I80" s="96" t="e">
        <f t="shared" ref="I80" si="962">VLOOKUP(C79,$AW$7:$AY$10,3,FALSE)</f>
        <v>#N/A</v>
      </c>
      <c r="J80" s="119" t="e">
        <f t="shared" si="275"/>
        <v>#N/A</v>
      </c>
      <c r="K80" s="95">
        <f>IF(COUNTIF(様式5!$AA$10:$AA$309,D80&amp;"400mR"&amp;B79)&gt;=1,1,0)+IF(COUNTIF(様式5!$AB$10:$AB$309,D80&amp;"1600mR"&amp;B79)&gt;=1,1,0)</f>
        <v>0</v>
      </c>
      <c r="L80" s="72" t="e">
        <f t="shared" ref="L80" si="963">VLOOKUP(C79,$AW$7:$AZ$10,4,FALSE)</f>
        <v>#N/A</v>
      </c>
      <c r="M80" s="119" t="e">
        <f t="shared" si="277"/>
        <v>#N/A</v>
      </c>
      <c r="N80" s="97">
        <f>COUNTIF(様式5!$AC$10:$AC$309,B79&amp;D80)</f>
        <v>0</v>
      </c>
      <c r="O80" s="72">
        <v>400</v>
      </c>
      <c r="P80" s="94">
        <f t="shared" si="278"/>
        <v>0</v>
      </c>
      <c r="Q80" s="121" t="e">
        <f t="shared" si="290"/>
        <v>#N/A</v>
      </c>
      <c r="R80" s="165"/>
      <c r="T80" s="90">
        <f t="shared" si="850"/>
        <v>0</v>
      </c>
      <c r="U80" s="90">
        <f t="shared" si="851"/>
        <v>0</v>
      </c>
      <c r="V80" s="90">
        <f t="shared" si="852"/>
        <v>0</v>
      </c>
      <c r="W80" s="90">
        <f t="shared" si="853"/>
        <v>0</v>
      </c>
      <c r="X80" s="79">
        <f t="shared" si="854"/>
        <v>0</v>
      </c>
      <c r="Y80" s="79">
        <f t="shared" si="855"/>
        <v>0</v>
      </c>
      <c r="Z80" s="79">
        <f t="shared" ref="Z80:Z126" si="964">IFERROR(IF($C79=$Z$3,E80,0),0)</f>
        <v>0</v>
      </c>
      <c r="AA80" s="79">
        <f t="shared" ref="AA80:AA126" si="965">IFERROR(IF($C79=$Z$3,H80,0),0)</f>
        <v>0</v>
      </c>
      <c r="AB80" s="79">
        <f t="shared" ref="AB80:AB126" si="966">IFERROR(IF($C79=$AB$3,E80,0),0)</f>
        <v>0</v>
      </c>
      <c r="AC80" s="79">
        <f t="shared" ref="AC80:AC126" si="967">IFERROR(IF($C79=$AB$3,H80,0),0)</f>
        <v>0</v>
      </c>
      <c r="AD80" s="79">
        <f t="shared" ref="AD80:AD126" si="968">IFERROR(IF($C79=$AD$3,E80,0),0)</f>
        <v>0</v>
      </c>
      <c r="AE80" s="79">
        <f t="shared" ref="AE80:AE126" si="969">IFERROR(IF($C79=$AD$3,H80,0),0)</f>
        <v>0</v>
      </c>
      <c r="AG80" s="91"/>
      <c r="AH80" s="91"/>
      <c r="AI80" s="91"/>
      <c r="AJ80" s="91"/>
      <c r="AK80" s="91"/>
      <c r="AL80" s="91"/>
      <c r="AM80" s="85">
        <f t="shared" ref="AM80:AM126" si="970">IFERROR(IF($C79=$AM$3,$N80,0),0)</f>
        <v>0</v>
      </c>
      <c r="AN80" s="85">
        <f t="shared" ref="AN80:AN126" si="971">IFERROR(IF($C79=$AM$3,$K80,0),0)</f>
        <v>0</v>
      </c>
      <c r="AO80" s="85">
        <f t="shared" ref="AO80:AO126" si="972">IFERROR(IF($C79=$AO$3,$N80,0),0)</f>
        <v>0</v>
      </c>
      <c r="AP80" s="85">
        <f t="shared" ref="AP80:AP126" si="973">IFERROR(IF($C79=$AO$3,$K80,0),0)</f>
        <v>0</v>
      </c>
      <c r="AQ80" s="85">
        <f t="shared" ref="AQ80:AQ126" si="974">IFERROR(IF($C79=$AQ$3,$N80,0),0)</f>
        <v>0</v>
      </c>
      <c r="AR80" s="85">
        <f t="shared" ref="AR80:AR126" si="975">IFERROR(IF($C79=$AQ$3,$K80,0),0)</f>
        <v>0</v>
      </c>
      <c r="AT80" s="163"/>
      <c r="AU80" s="163"/>
    </row>
    <row r="81" spans="1:47" ht="18.95" customHeight="1">
      <c r="A81" s="171">
        <v>38</v>
      </c>
      <c r="B81" s="176" t="e">
        <f>VLOOKUP(A81,様式5!$A$10:$B$309,2,FALSE)</f>
        <v>#N/A</v>
      </c>
      <c r="C81" s="246" t="e">
        <f>IF(VLOOKUP(A81,様式5!$A$10:$K$309,11,FALSE)="","",VLOOKUP(A81,様式5!$A$10:$K$309,11,FALSE))</f>
        <v>#N/A</v>
      </c>
      <c r="D81" s="86" t="s">
        <v>80</v>
      </c>
      <c r="E81" s="87">
        <f>COUNTIF(様式5!$Y$10:$Y$309,D81&amp;B81&amp;"1")</f>
        <v>0</v>
      </c>
      <c r="F81" s="70" t="e">
        <f t="shared" ref="F81" si="976">VLOOKUP(C81,$AW$7:$AX$10,2,FALSE)</f>
        <v>#N/A</v>
      </c>
      <c r="G81" s="118" t="e">
        <f t="shared" si="273"/>
        <v>#N/A</v>
      </c>
      <c r="H81" s="89">
        <f>COUNTIF(様式5!$Y$10:$Y$309,D81&amp;B81&amp;"2")</f>
        <v>0</v>
      </c>
      <c r="I81" s="70" t="e">
        <f t="shared" ref="I81" si="977">VLOOKUP(C81,$AW$7:$AY$10,3,FALSE)</f>
        <v>#N/A</v>
      </c>
      <c r="J81" s="118" t="e">
        <f t="shared" si="275"/>
        <v>#N/A</v>
      </c>
      <c r="K81" s="89">
        <f>IF(COUNTIF(様式5!$AA$10:$AA$309,D81&amp;"400mR"&amp;B81)&gt;=1,1,0)+IF(COUNTIF(様式5!$AB$10:$AB$309,D81&amp;"1600mR"&amp;B81)&gt;=1,1,0)</f>
        <v>0</v>
      </c>
      <c r="L81" s="70" t="e">
        <f t="shared" ref="L81" si="978">VLOOKUP(C81,$AW$7:$AZ$10,4,FALSE)</f>
        <v>#N/A</v>
      </c>
      <c r="M81" s="118" t="e">
        <f t="shared" si="277"/>
        <v>#N/A</v>
      </c>
      <c r="N81" s="89">
        <f>COUNTIF(様式5!$AC$10:$AC$309,B81&amp;D81)</f>
        <v>0</v>
      </c>
      <c r="O81" s="70">
        <v>400</v>
      </c>
      <c r="P81" s="88">
        <f t="shared" si="278"/>
        <v>0</v>
      </c>
      <c r="Q81" s="120" t="e">
        <f t="shared" si="290"/>
        <v>#N/A</v>
      </c>
      <c r="R81" s="164" t="e">
        <f t="shared" ref="R81" si="979">SUM(Q81,Q82)</f>
        <v>#N/A</v>
      </c>
      <c r="T81" s="79">
        <f t="shared" si="850"/>
        <v>0</v>
      </c>
      <c r="U81" s="79">
        <f t="shared" si="851"/>
        <v>0</v>
      </c>
      <c r="V81" s="79">
        <f t="shared" si="852"/>
        <v>0</v>
      </c>
      <c r="W81" s="79">
        <f t="shared" si="853"/>
        <v>0</v>
      </c>
      <c r="X81" s="79">
        <f t="shared" si="854"/>
        <v>0</v>
      </c>
      <c r="Y81" s="79">
        <f t="shared" si="855"/>
        <v>0</v>
      </c>
      <c r="Z81" s="90"/>
      <c r="AA81" s="90"/>
      <c r="AB81" s="90"/>
      <c r="AC81" s="90"/>
      <c r="AD81" s="90"/>
      <c r="AE81" s="90"/>
      <c r="AG81" s="85">
        <f t="shared" ref="AG81:AG126" si="980">IFERROR(IF($C81=$AG$3,$N81,0),0)</f>
        <v>0</v>
      </c>
      <c r="AH81" s="85">
        <f t="shared" ref="AH81:AH126" si="981">IFERROR(IF($C81=$AG$3,$K81,0),0)</f>
        <v>0</v>
      </c>
      <c r="AI81" s="85">
        <f t="shared" ref="AI81:AI126" si="982">IFERROR(IF($C81=$AI$3,$N81,0),0)</f>
        <v>0</v>
      </c>
      <c r="AJ81" s="85">
        <f t="shared" ref="AJ81:AJ126" si="983">IFERROR(IF($C81=$AI$3,$K81,0),0)</f>
        <v>0</v>
      </c>
      <c r="AK81" s="85">
        <f t="shared" ref="AK81:AK126" si="984">IFERROR(IF($C81=$AK$3,$N81,0),0)</f>
        <v>0</v>
      </c>
      <c r="AL81" s="85">
        <f t="shared" ref="AL81:AL126" si="985">IFERROR(IF($C81=$AK$3,$K81,0),0)</f>
        <v>0</v>
      </c>
      <c r="AM81" s="91"/>
      <c r="AN81" s="91"/>
      <c r="AO81" s="91"/>
      <c r="AP81" s="91"/>
      <c r="AQ81" s="91"/>
      <c r="AR81" s="91"/>
      <c r="AT81" s="163" t="str">
        <f t="shared" ref="AT81" si="986">IF(SUM(E81:E82,H81:H82)=SUM(T81:AE82),"","×")</f>
        <v/>
      </c>
      <c r="AU81" s="163" t="str">
        <f t="shared" ref="AU81" si="987">IF(SUM(K81:K82,N81:N82)=SUM(AG81:AR82),"","×")</f>
        <v/>
      </c>
    </row>
    <row r="82" spans="1:47" ht="18.95" customHeight="1">
      <c r="A82" s="171"/>
      <c r="B82" s="176"/>
      <c r="C82" s="246"/>
      <c r="D82" s="92" t="s">
        <v>88</v>
      </c>
      <c r="E82" s="93">
        <f>COUNTIF(様式5!$Y$10:$Y$309,D82&amp;B81&amp;"1")</f>
        <v>0</v>
      </c>
      <c r="F82" s="72" t="e">
        <f t="shared" ref="F82" si="988">VLOOKUP(C81,$AW$7:$AX$10,2,FALSE)</f>
        <v>#N/A</v>
      </c>
      <c r="G82" s="119" t="e">
        <f t="shared" si="273"/>
        <v>#N/A</v>
      </c>
      <c r="H82" s="95">
        <f>COUNTIF(様式5!$Y$10:$Y$309,D82&amp;B81&amp;"2")</f>
        <v>0</v>
      </c>
      <c r="I82" s="96" t="e">
        <f t="shared" ref="I82" si="989">VLOOKUP(C81,$AW$7:$AY$10,3,FALSE)</f>
        <v>#N/A</v>
      </c>
      <c r="J82" s="119" t="e">
        <f t="shared" si="275"/>
        <v>#N/A</v>
      </c>
      <c r="K82" s="95">
        <f>IF(COUNTIF(様式5!$AA$10:$AA$309,D82&amp;"400mR"&amp;B81)&gt;=1,1,0)+IF(COUNTIF(様式5!$AB$10:$AB$309,D82&amp;"1600mR"&amp;B81)&gt;=1,1,0)</f>
        <v>0</v>
      </c>
      <c r="L82" s="72" t="e">
        <f t="shared" ref="L82" si="990">VLOOKUP(C81,$AW$7:$AZ$10,4,FALSE)</f>
        <v>#N/A</v>
      </c>
      <c r="M82" s="119" t="e">
        <f t="shared" si="277"/>
        <v>#N/A</v>
      </c>
      <c r="N82" s="97">
        <f>COUNTIF(様式5!$AC$10:$AC$309,B81&amp;D82)</f>
        <v>0</v>
      </c>
      <c r="O82" s="72">
        <v>400</v>
      </c>
      <c r="P82" s="94">
        <f t="shared" si="278"/>
        <v>0</v>
      </c>
      <c r="Q82" s="121" t="e">
        <f t="shared" si="290"/>
        <v>#N/A</v>
      </c>
      <c r="R82" s="165"/>
      <c r="T82" s="90">
        <f t="shared" si="850"/>
        <v>0</v>
      </c>
      <c r="U82" s="90">
        <f t="shared" si="851"/>
        <v>0</v>
      </c>
      <c r="V82" s="90">
        <f t="shared" si="852"/>
        <v>0</v>
      </c>
      <c r="W82" s="90">
        <f t="shared" si="853"/>
        <v>0</v>
      </c>
      <c r="X82" s="79">
        <f t="shared" si="854"/>
        <v>0</v>
      </c>
      <c r="Y82" s="79">
        <f t="shared" si="855"/>
        <v>0</v>
      </c>
      <c r="Z82" s="79">
        <f t="shared" ref="Z82:Z126" si="991">IFERROR(IF($C81=$Z$3,E82,0),0)</f>
        <v>0</v>
      </c>
      <c r="AA82" s="79">
        <f t="shared" ref="AA82:AA126" si="992">IFERROR(IF($C81=$Z$3,H82,0),0)</f>
        <v>0</v>
      </c>
      <c r="AB82" s="79">
        <f t="shared" ref="AB82:AB126" si="993">IFERROR(IF($C81=$AB$3,E82,0),0)</f>
        <v>0</v>
      </c>
      <c r="AC82" s="79">
        <f t="shared" ref="AC82:AC126" si="994">IFERROR(IF($C81=$AB$3,H82,0),0)</f>
        <v>0</v>
      </c>
      <c r="AD82" s="79">
        <f t="shared" ref="AD82:AD126" si="995">IFERROR(IF($C81=$AD$3,E82,0),0)</f>
        <v>0</v>
      </c>
      <c r="AE82" s="79">
        <f t="shared" ref="AE82:AE126" si="996">IFERROR(IF($C81=$AD$3,H82,0),0)</f>
        <v>0</v>
      </c>
      <c r="AG82" s="91"/>
      <c r="AH82" s="91"/>
      <c r="AI82" s="91"/>
      <c r="AJ82" s="91"/>
      <c r="AK82" s="91"/>
      <c r="AL82" s="91"/>
      <c r="AM82" s="85">
        <f t="shared" ref="AM82:AM126" si="997">IFERROR(IF($C81=$AM$3,$N82,0),0)</f>
        <v>0</v>
      </c>
      <c r="AN82" s="85">
        <f t="shared" ref="AN82:AN126" si="998">IFERROR(IF($C81=$AM$3,$K82,0),0)</f>
        <v>0</v>
      </c>
      <c r="AO82" s="85">
        <f t="shared" ref="AO82:AO126" si="999">IFERROR(IF($C81=$AO$3,$N82,0),0)</f>
        <v>0</v>
      </c>
      <c r="AP82" s="85">
        <f t="shared" ref="AP82:AP126" si="1000">IFERROR(IF($C81=$AO$3,$K82,0),0)</f>
        <v>0</v>
      </c>
      <c r="AQ82" s="85">
        <f t="shared" ref="AQ82:AQ126" si="1001">IFERROR(IF($C81=$AQ$3,$N82,0),0)</f>
        <v>0</v>
      </c>
      <c r="AR82" s="85">
        <f t="shared" ref="AR82:AR126" si="1002">IFERROR(IF($C81=$AQ$3,$K82,0),0)</f>
        <v>0</v>
      </c>
      <c r="AT82" s="163"/>
      <c r="AU82" s="163"/>
    </row>
    <row r="83" spans="1:47" ht="18.95" customHeight="1">
      <c r="A83" s="171">
        <v>39</v>
      </c>
      <c r="B83" s="176" t="e">
        <f>VLOOKUP(A83,様式5!$A$10:$B$309,2,FALSE)</f>
        <v>#N/A</v>
      </c>
      <c r="C83" s="246" t="e">
        <f>IF(VLOOKUP(A83,様式5!$A$10:$K$309,11,FALSE)="","",VLOOKUP(A83,様式5!$A$10:$K$309,11,FALSE))</f>
        <v>#N/A</v>
      </c>
      <c r="D83" s="86" t="s">
        <v>80</v>
      </c>
      <c r="E83" s="87">
        <f>COUNTIF(様式5!$Y$10:$Y$309,D83&amp;B83&amp;"1")</f>
        <v>0</v>
      </c>
      <c r="F83" s="70" t="e">
        <f t="shared" ref="F83" si="1003">VLOOKUP(C83,$AW$7:$AX$10,2,FALSE)</f>
        <v>#N/A</v>
      </c>
      <c r="G83" s="118" t="e">
        <f t="shared" si="273"/>
        <v>#N/A</v>
      </c>
      <c r="H83" s="89">
        <f>COUNTIF(様式5!$Y$10:$Y$309,D83&amp;B83&amp;"2")</f>
        <v>0</v>
      </c>
      <c r="I83" s="70" t="e">
        <f t="shared" ref="I83" si="1004">VLOOKUP(C83,$AW$7:$AY$10,3,FALSE)</f>
        <v>#N/A</v>
      </c>
      <c r="J83" s="118" t="e">
        <f t="shared" si="275"/>
        <v>#N/A</v>
      </c>
      <c r="K83" s="89">
        <f>IF(COUNTIF(様式5!$AA$10:$AA$309,D83&amp;"400mR"&amp;B83)&gt;=1,1,0)+IF(COUNTIF(様式5!$AB$10:$AB$309,D83&amp;"1600mR"&amp;B83)&gt;=1,1,0)</f>
        <v>0</v>
      </c>
      <c r="L83" s="70" t="e">
        <f t="shared" ref="L83" si="1005">VLOOKUP(C83,$AW$7:$AZ$10,4,FALSE)</f>
        <v>#N/A</v>
      </c>
      <c r="M83" s="118" t="e">
        <f t="shared" si="277"/>
        <v>#N/A</v>
      </c>
      <c r="N83" s="89">
        <f>COUNTIF(様式5!$AC$10:$AC$309,B83&amp;D83)</f>
        <v>0</v>
      </c>
      <c r="O83" s="70">
        <v>400</v>
      </c>
      <c r="P83" s="88">
        <f t="shared" si="278"/>
        <v>0</v>
      </c>
      <c r="Q83" s="120" t="e">
        <f t="shared" si="290"/>
        <v>#N/A</v>
      </c>
      <c r="R83" s="164" t="e">
        <f t="shared" ref="R83" si="1006">SUM(Q83,Q84)</f>
        <v>#N/A</v>
      </c>
      <c r="T83" s="79">
        <f t="shared" si="850"/>
        <v>0</v>
      </c>
      <c r="U83" s="79">
        <f t="shared" si="851"/>
        <v>0</v>
      </c>
      <c r="V83" s="79">
        <f t="shared" si="852"/>
        <v>0</v>
      </c>
      <c r="W83" s="79">
        <f t="shared" si="853"/>
        <v>0</v>
      </c>
      <c r="X83" s="79">
        <f t="shared" si="854"/>
        <v>0</v>
      </c>
      <c r="Y83" s="79">
        <f t="shared" si="855"/>
        <v>0</v>
      </c>
      <c r="Z83" s="90"/>
      <c r="AA83" s="90"/>
      <c r="AB83" s="90"/>
      <c r="AC83" s="90"/>
      <c r="AD83" s="90"/>
      <c r="AE83" s="90"/>
      <c r="AG83" s="85">
        <f t="shared" ref="AG83:AG126" si="1007">IFERROR(IF($C83=$AG$3,$N83,0),0)</f>
        <v>0</v>
      </c>
      <c r="AH83" s="85">
        <f t="shared" ref="AH83:AH126" si="1008">IFERROR(IF($C83=$AG$3,$K83,0),0)</f>
        <v>0</v>
      </c>
      <c r="AI83" s="85">
        <f t="shared" ref="AI83:AI126" si="1009">IFERROR(IF($C83=$AI$3,$N83,0),0)</f>
        <v>0</v>
      </c>
      <c r="AJ83" s="85">
        <f t="shared" ref="AJ83:AJ126" si="1010">IFERROR(IF($C83=$AI$3,$K83,0),0)</f>
        <v>0</v>
      </c>
      <c r="AK83" s="85">
        <f t="shared" ref="AK83:AK126" si="1011">IFERROR(IF($C83=$AK$3,$N83,0),0)</f>
        <v>0</v>
      </c>
      <c r="AL83" s="85">
        <f t="shared" ref="AL83:AL126" si="1012">IFERROR(IF($C83=$AK$3,$K83,0),0)</f>
        <v>0</v>
      </c>
      <c r="AM83" s="91"/>
      <c r="AN83" s="91"/>
      <c r="AO83" s="91"/>
      <c r="AP83" s="91"/>
      <c r="AQ83" s="91"/>
      <c r="AR83" s="91"/>
      <c r="AT83" s="163" t="str">
        <f t="shared" ref="AT83" si="1013">IF(SUM(E83:E84,H83:H84)=SUM(T83:AE84),"","×")</f>
        <v/>
      </c>
      <c r="AU83" s="163" t="str">
        <f t="shared" ref="AU83" si="1014">IF(SUM(K83:K84,N83:N84)=SUM(AG83:AR84),"","×")</f>
        <v/>
      </c>
    </row>
    <row r="84" spans="1:47" ht="18.95" customHeight="1">
      <c r="A84" s="171"/>
      <c r="B84" s="176"/>
      <c r="C84" s="246"/>
      <c r="D84" s="92" t="s">
        <v>88</v>
      </c>
      <c r="E84" s="93">
        <f>COUNTIF(様式5!$Y$10:$Y$309,D84&amp;B83&amp;"1")</f>
        <v>0</v>
      </c>
      <c r="F84" s="72" t="e">
        <f t="shared" ref="F84" si="1015">VLOOKUP(C83,$AW$7:$AX$10,2,FALSE)</f>
        <v>#N/A</v>
      </c>
      <c r="G84" s="119" t="e">
        <f t="shared" si="273"/>
        <v>#N/A</v>
      </c>
      <c r="H84" s="95">
        <f>COUNTIF(様式5!$Y$10:$Y$309,D84&amp;B83&amp;"2")</f>
        <v>0</v>
      </c>
      <c r="I84" s="96" t="e">
        <f t="shared" ref="I84" si="1016">VLOOKUP(C83,$AW$7:$AY$10,3,FALSE)</f>
        <v>#N/A</v>
      </c>
      <c r="J84" s="119" t="e">
        <f t="shared" si="275"/>
        <v>#N/A</v>
      </c>
      <c r="K84" s="95">
        <f>IF(COUNTIF(様式5!$AA$10:$AA$309,D84&amp;"400mR"&amp;B83)&gt;=1,1,0)+IF(COUNTIF(様式5!$AB$10:$AB$309,D84&amp;"1600mR"&amp;B83)&gt;=1,1,0)</f>
        <v>0</v>
      </c>
      <c r="L84" s="72" t="e">
        <f t="shared" ref="L84" si="1017">VLOOKUP(C83,$AW$7:$AZ$10,4,FALSE)</f>
        <v>#N/A</v>
      </c>
      <c r="M84" s="119" t="e">
        <f t="shared" si="277"/>
        <v>#N/A</v>
      </c>
      <c r="N84" s="97">
        <f>COUNTIF(様式5!$AC$10:$AC$309,B83&amp;D84)</f>
        <v>0</v>
      </c>
      <c r="O84" s="72">
        <v>400</v>
      </c>
      <c r="P84" s="94">
        <f t="shared" si="278"/>
        <v>0</v>
      </c>
      <c r="Q84" s="121" t="e">
        <f t="shared" si="290"/>
        <v>#N/A</v>
      </c>
      <c r="R84" s="165"/>
      <c r="T84" s="90">
        <f t="shared" si="850"/>
        <v>0</v>
      </c>
      <c r="U84" s="90">
        <f t="shared" si="851"/>
        <v>0</v>
      </c>
      <c r="V84" s="90">
        <f t="shared" si="852"/>
        <v>0</v>
      </c>
      <c r="W84" s="90">
        <f t="shared" si="853"/>
        <v>0</v>
      </c>
      <c r="X84" s="79">
        <f t="shared" si="854"/>
        <v>0</v>
      </c>
      <c r="Y84" s="79">
        <f t="shared" si="855"/>
        <v>0</v>
      </c>
      <c r="Z84" s="79">
        <f t="shared" ref="Z84:Z126" si="1018">IFERROR(IF($C83=$Z$3,E84,0),0)</f>
        <v>0</v>
      </c>
      <c r="AA84" s="79">
        <f t="shared" ref="AA84:AA126" si="1019">IFERROR(IF($C83=$Z$3,H84,0),0)</f>
        <v>0</v>
      </c>
      <c r="AB84" s="79">
        <f t="shared" ref="AB84:AB126" si="1020">IFERROR(IF($C83=$AB$3,E84,0),0)</f>
        <v>0</v>
      </c>
      <c r="AC84" s="79">
        <f t="shared" ref="AC84:AC126" si="1021">IFERROR(IF($C83=$AB$3,H84,0),0)</f>
        <v>0</v>
      </c>
      <c r="AD84" s="79">
        <f t="shared" ref="AD84:AD126" si="1022">IFERROR(IF($C83=$AD$3,E84,0),0)</f>
        <v>0</v>
      </c>
      <c r="AE84" s="79">
        <f t="shared" ref="AE84:AE126" si="1023">IFERROR(IF($C83=$AD$3,H84,0),0)</f>
        <v>0</v>
      </c>
      <c r="AG84" s="91"/>
      <c r="AH84" s="91"/>
      <c r="AI84" s="91"/>
      <c r="AJ84" s="91"/>
      <c r="AK84" s="91"/>
      <c r="AL84" s="91"/>
      <c r="AM84" s="85">
        <f t="shared" ref="AM84:AM126" si="1024">IFERROR(IF($C83=$AM$3,$N84,0),0)</f>
        <v>0</v>
      </c>
      <c r="AN84" s="85">
        <f t="shared" ref="AN84:AN126" si="1025">IFERROR(IF($C83=$AM$3,$K84,0),0)</f>
        <v>0</v>
      </c>
      <c r="AO84" s="85">
        <f t="shared" ref="AO84:AO126" si="1026">IFERROR(IF($C83=$AO$3,$N84,0),0)</f>
        <v>0</v>
      </c>
      <c r="AP84" s="85">
        <f t="shared" ref="AP84:AP126" si="1027">IFERROR(IF($C83=$AO$3,$K84,0),0)</f>
        <v>0</v>
      </c>
      <c r="AQ84" s="85">
        <f t="shared" ref="AQ84:AQ126" si="1028">IFERROR(IF($C83=$AQ$3,$N84,0),0)</f>
        <v>0</v>
      </c>
      <c r="AR84" s="85">
        <f t="shared" ref="AR84:AR126" si="1029">IFERROR(IF($C83=$AQ$3,$K84,0),0)</f>
        <v>0</v>
      </c>
      <c r="AT84" s="163"/>
      <c r="AU84" s="163"/>
    </row>
    <row r="85" spans="1:47" ht="18.95" customHeight="1">
      <c r="A85" s="171">
        <v>40</v>
      </c>
      <c r="B85" s="176" t="e">
        <f>VLOOKUP(A85,様式5!$A$10:$B$309,2,FALSE)</f>
        <v>#N/A</v>
      </c>
      <c r="C85" s="246" t="e">
        <f>IF(VLOOKUP(A85,様式5!$A$10:$K$309,11,FALSE)="","",VLOOKUP(A85,様式5!$A$10:$K$309,11,FALSE))</f>
        <v>#N/A</v>
      </c>
      <c r="D85" s="86" t="s">
        <v>80</v>
      </c>
      <c r="E85" s="87">
        <f>COUNTIF(様式5!$Y$10:$Y$309,D85&amp;B85&amp;"1")</f>
        <v>0</v>
      </c>
      <c r="F85" s="70" t="e">
        <f t="shared" ref="F85" si="1030">VLOOKUP(C85,$AW$7:$AX$10,2,FALSE)</f>
        <v>#N/A</v>
      </c>
      <c r="G85" s="118" t="e">
        <f t="shared" si="273"/>
        <v>#N/A</v>
      </c>
      <c r="H85" s="89">
        <f>COUNTIF(様式5!$Y$10:$Y$309,D85&amp;B85&amp;"2")</f>
        <v>0</v>
      </c>
      <c r="I85" s="70" t="e">
        <f t="shared" ref="I85" si="1031">VLOOKUP(C85,$AW$7:$AY$10,3,FALSE)</f>
        <v>#N/A</v>
      </c>
      <c r="J85" s="118" t="e">
        <f t="shared" si="275"/>
        <v>#N/A</v>
      </c>
      <c r="K85" s="89">
        <f>IF(COUNTIF(様式5!$AA$10:$AA$309,D85&amp;"400mR"&amp;B85)&gt;=1,1,0)+IF(COUNTIF(様式5!$AB$10:$AB$309,D85&amp;"1600mR"&amp;B85)&gt;=1,1,0)</f>
        <v>0</v>
      </c>
      <c r="L85" s="70" t="e">
        <f t="shared" ref="L85" si="1032">VLOOKUP(C85,$AW$7:$AZ$10,4,FALSE)</f>
        <v>#N/A</v>
      </c>
      <c r="M85" s="118" t="e">
        <f t="shared" si="277"/>
        <v>#N/A</v>
      </c>
      <c r="N85" s="89">
        <f>COUNTIF(様式5!$AC$10:$AC$309,B85&amp;D85)</f>
        <v>0</v>
      </c>
      <c r="O85" s="70">
        <v>400</v>
      </c>
      <c r="P85" s="88">
        <f t="shared" si="278"/>
        <v>0</v>
      </c>
      <c r="Q85" s="120" t="e">
        <f t="shared" si="290"/>
        <v>#N/A</v>
      </c>
      <c r="R85" s="164" t="e">
        <f t="shared" ref="R85" si="1033">SUM(Q85,Q86)</f>
        <v>#N/A</v>
      </c>
      <c r="T85" s="79">
        <f t="shared" si="850"/>
        <v>0</v>
      </c>
      <c r="U85" s="79">
        <f t="shared" si="851"/>
        <v>0</v>
      </c>
      <c r="V85" s="79">
        <f t="shared" si="852"/>
        <v>0</v>
      </c>
      <c r="W85" s="79">
        <f t="shared" si="853"/>
        <v>0</v>
      </c>
      <c r="X85" s="79">
        <f t="shared" si="854"/>
        <v>0</v>
      </c>
      <c r="Y85" s="79">
        <f t="shared" si="855"/>
        <v>0</v>
      </c>
      <c r="Z85" s="90"/>
      <c r="AA85" s="90"/>
      <c r="AB85" s="90"/>
      <c r="AC85" s="90"/>
      <c r="AD85" s="90"/>
      <c r="AE85" s="90"/>
      <c r="AG85" s="85">
        <f t="shared" ref="AG85:AG126" si="1034">IFERROR(IF($C85=$AG$3,$N85,0),0)</f>
        <v>0</v>
      </c>
      <c r="AH85" s="85">
        <f t="shared" ref="AH85:AH126" si="1035">IFERROR(IF($C85=$AG$3,$K85,0),0)</f>
        <v>0</v>
      </c>
      <c r="AI85" s="85">
        <f t="shared" ref="AI85:AI126" si="1036">IFERROR(IF($C85=$AI$3,$N85,0),0)</f>
        <v>0</v>
      </c>
      <c r="AJ85" s="85">
        <f t="shared" ref="AJ85:AJ126" si="1037">IFERROR(IF($C85=$AI$3,$K85,0),0)</f>
        <v>0</v>
      </c>
      <c r="AK85" s="85">
        <f t="shared" ref="AK85:AK126" si="1038">IFERROR(IF($C85=$AK$3,$N85,0),0)</f>
        <v>0</v>
      </c>
      <c r="AL85" s="85">
        <f t="shared" ref="AL85:AL126" si="1039">IFERROR(IF($C85=$AK$3,$K85,0),0)</f>
        <v>0</v>
      </c>
      <c r="AM85" s="91"/>
      <c r="AN85" s="91"/>
      <c r="AO85" s="91"/>
      <c r="AP85" s="91"/>
      <c r="AQ85" s="91"/>
      <c r="AR85" s="91"/>
      <c r="AT85" s="163" t="str">
        <f t="shared" ref="AT85" si="1040">IF(SUM(E85:E86,H85:H86)=SUM(T85:AE86),"","×")</f>
        <v/>
      </c>
      <c r="AU85" s="163" t="str">
        <f t="shared" ref="AU85" si="1041">IF(SUM(K85:K86,N85:N86)=SUM(AG85:AR86),"","×")</f>
        <v/>
      </c>
    </row>
    <row r="86" spans="1:47" ht="18.95" customHeight="1">
      <c r="A86" s="171"/>
      <c r="B86" s="176"/>
      <c r="C86" s="246"/>
      <c r="D86" s="92" t="s">
        <v>88</v>
      </c>
      <c r="E86" s="93">
        <f>COUNTIF(様式5!$Y$10:$Y$309,D86&amp;B85&amp;"1")</f>
        <v>0</v>
      </c>
      <c r="F86" s="72" t="e">
        <f t="shared" ref="F86" si="1042">VLOOKUP(C85,$AW$7:$AX$10,2,FALSE)</f>
        <v>#N/A</v>
      </c>
      <c r="G86" s="119" t="e">
        <f t="shared" si="273"/>
        <v>#N/A</v>
      </c>
      <c r="H86" s="95">
        <f>COUNTIF(様式5!$Y$10:$Y$309,D86&amp;B85&amp;"2")</f>
        <v>0</v>
      </c>
      <c r="I86" s="96" t="e">
        <f t="shared" ref="I86" si="1043">VLOOKUP(C85,$AW$7:$AY$10,3,FALSE)</f>
        <v>#N/A</v>
      </c>
      <c r="J86" s="119" t="e">
        <f t="shared" si="275"/>
        <v>#N/A</v>
      </c>
      <c r="K86" s="95">
        <f>IF(COUNTIF(様式5!$AA$10:$AA$309,D86&amp;"400mR"&amp;B85)&gt;=1,1,0)+IF(COUNTIF(様式5!$AB$10:$AB$309,D86&amp;"1600mR"&amp;B85)&gt;=1,1,0)</f>
        <v>0</v>
      </c>
      <c r="L86" s="72" t="e">
        <f t="shared" ref="L86" si="1044">VLOOKUP(C85,$AW$7:$AZ$10,4,FALSE)</f>
        <v>#N/A</v>
      </c>
      <c r="M86" s="119" t="e">
        <f t="shared" si="277"/>
        <v>#N/A</v>
      </c>
      <c r="N86" s="97">
        <f>COUNTIF(様式5!$AC$10:$AC$309,B85&amp;D86)</f>
        <v>0</v>
      </c>
      <c r="O86" s="72">
        <v>400</v>
      </c>
      <c r="P86" s="94">
        <f t="shared" si="278"/>
        <v>0</v>
      </c>
      <c r="Q86" s="121" t="e">
        <f t="shared" si="290"/>
        <v>#N/A</v>
      </c>
      <c r="R86" s="165"/>
      <c r="T86" s="90">
        <f t="shared" si="850"/>
        <v>0</v>
      </c>
      <c r="U86" s="90">
        <f t="shared" si="851"/>
        <v>0</v>
      </c>
      <c r="V86" s="90">
        <f t="shared" si="852"/>
        <v>0</v>
      </c>
      <c r="W86" s="90">
        <f t="shared" si="853"/>
        <v>0</v>
      </c>
      <c r="X86" s="79">
        <f t="shared" si="854"/>
        <v>0</v>
      </c>
      <c r="Y86" s="79">
        <f t="shared" si="855"/>
        <v>0</v>
      </c>
      <c r="Z86" s="79">
        <f t="shared" ref="Z86:Z126" si="1045">IFERROR(IF($C85=$Z$3,E86,0),0)</f>
        <v>0</v>
      </c>
      <c r="AA86" s="79">
        <f t="shared" ref="AA86:AA126" si="1046">IFERROR(IF($C85=$Z$3,H86,0),0)</f>
        <v>0</v>
      </c>
      <c r="AB86" s="79">
        <f t="shared" ref="AB86:AB126" si="1047">IFERROR(IF($C85=$AB$3,E86,0),0)</f>
        <v>0</v>
      </c>
      <c r="AC86" s="79">
        <f t="shared" ref="AC86:AC126" si="1048">IFERROR(IF($C85=$AB$3,H86,0),0)</f>
        <v>0</v>
      </c>
      <c r="AD86" s="79">
        <f t="shared" ref="AD86:AD126" si="1049">IFERROR(IF($C85=$AD$3,E86,0),0)</f>
        <v>0</v>
      </c>
      <c r="AE86" s="79">
        <f t="shared" ref="AE86:AE126" si="1050">IFERROR(IF($C85=$AD$3,H86,0),0)</f>
        <v>0</v>
      </c>
      <c r="AG86" s="91"/>
      <c r="AH86" s="91"/>
      <c r="AI86" s="91"/>
      <c r="AJ86" s="91"/>
      <c r="AK86" s="91"/>
      <c r="AL86" s="91"/>
      <c r="AM86" s="85">
        <f t="shared" ref="AM86:AM126" si="1051">IFERROR(IF($C85=$AM$3,$N86,0),0)</f>
        <v>0</v>
      </c>
      <c r="AN86" s="85">
        <f t="shared" ref="AN86:AN126" si="1052">IFERROR(IF($C85=$AM$3,$K86,0),0)</f>
        <v>0</v>
      </c>
      <c r="AO86" s="85">
        <f t="shared" ref="AO86:AO126" si="1053">IFERROR(IF($C85=$AO$3,$N86,0),0)</f>
        <v>0</v>
      </c>
      <c r="AP86" s="85">
        <f t="shared" ref="AP86:AP126" si="1054">IFERROR(IF($C85=$AO$3,$K86,0),0)</f>
        <v>0</v>
      </c>
      <c r="AQ86" s="85">
        <f t="shared" ref="AQ86:AQ126" si="1055">IFERROR(IF($C85=$AQ$3,$N86,0),0)</f>
        <v>0</v>
      </c>
      <c r="AR86" s="85">
        <f t="shared" ref="AR86:AR126" si="1056">IFERROR(IF($C85=$AQ$3,$K86,0),0)</f>
        <v>0</v>
      </c>
      <c r="AT86" s="163"/>
      <c r="AU86" s="163"/>
    </row>
    <row r="87" spans="1:47" ht="18.95" customHeight="1">
      <c r="A87" s="171">
        <v>41</v>
      </c>
      <c r="B87" s="176" t="e">
        <f>VLOOKUP(A87,様式5!$A$10:$B$309,2,FALSE)</f>
        <v>#N/A</v>
      </c>
      <c r="C87" s="246" t="e">
        <f>IF(VLOOKUP(A87,様式5!$A$10:$K$309,11,FALSE)="","",VLOOKUP(A87,様式5!$A$10:$K$309,11,FALSE))</f>
        <v>#N/A</v>
      </c>
      <c r="D87" s="86" t="s">
        <v>80</v>
      </c>
      <c r="E87" s="87">
        <f>COUNTIF(様式5!$Y$10:$Y$309,D87&amp;B87&amp;"1")</f>
        <v>0</v>
      </c>
      <c r="F87" s="70" t="e">
        <f t="shared" ref="F87" si="1057">VLOOKUP(C87,$AW$7:$AX$10,2,FALSE)</f>
        <v>#N/A</v>
      </c>
      <c r="G87" s="118" t="e">
        <f t="shared" si="273"/>
        <v>#N/A</v>
      </c>
      <c r="H87" s="89">
        <f>COUNTIF(様式5!$Y$10:$Y$309,D87&amp;B87&amp;"2")</f>
        <v>0</v>
      </c>
      <c r="I87" s="70" t="e">
        <f t="shared" ref="I87" si="1058">VLOOKUP(C87,$AW$7:$AY$10,3,FALSE)</f>
        <v>#N/A</v>
      </c>
      <c r="J87" s="118" t="e">
        <f t="shared" si="275"/>
        <v>#N/A</v>
      </c>
      <c r="K87" s="89">
        <f>IF(COUNTIF(様式5!$AA$10:$AA$309,D87&amp;"400mR"&amp;B87)&gt;=1,1,0)+IF(COUNTIF(様式5!$AB$10:$AB$309,D87&amp;"1600mR"&amp;B87)&gt;=1,1,0)</f>
        <v>0</v>
      </c>
      <c r="L87" s="70" t="e">
        <f t="shared" ref="L87" si="1059">VLOOKUP(C87,$AW$7:$AZ$10,4,FALSE)</f>
        <v>#N/A</v>
      </c>
      <c r="M87" s="118" t="e">
        <f t="shared" si="277"/>
        <v>#N/A</v>
      </c>
      <c r="N87" s="89">
        <f>COUNTIF(様式5!$AC$10:$AC$309,B87&amp;D87)</f>
        <v>0</v>
      </c>
      <c r="O87" s="70">
        <v>400</v>
      </c>
      <c r="P87" s="88">
        <f t="shared" si="278"/>
        <v>0</v>
      </c>
      <c r="Q87" s="120" t="e">
        <f t="shared" si="290"/>
        <v>#N/A</v>
      </c>
      <c r="R87" s="164" t="e">
        <f t="shared" ref="R87" si="1060">SUM(Q87,Q88)</f>
        <v>#N/A</v>
      </c>
      <c r="T87" s="79">
        <f t="shared" si="850"/>
        <v>0</v>
      </c>
      <c r="U87" s="79">
        <f t="shared" si="851"/>
        <v>0</v>
      </c>
      <c r="V87" s="79">
        <f t="shared" si="852"/>
        <v>0</v>
      </c>
      <c r="W87" s="79">
        <f t="shared" si="853"/>
        <v>0</v>
      </c>
      <c r="X87" s="79">
        <f t="shared" si="854"/>
        <v>0</v>
      </c>
      <c r="Y87" s="79">
        <f t="shared" si="855"/>
        <v>0</v>
      </c>
      <c r="Z87" s="90"/>
      <c r="AA87" s="90"/>
      <c r="AB87" s="90"/>
      <c r="AC87" s="90"/>
      <c r="AD87" s="90"/>
      <c r="AE87" s="90"/>
      <c r="AG87" s="85">
        <f t="shared" ref="AG87:AG126" si="1061">IFERROR(IF($C87=$AG$3,$N87,0),0)</f>
        <v>0</v>
      </c>
      <c r="AH87" s="85">
        <f t="shared" ref="AH87:AH126" si="1062">IFERROR(IF($C87=$AG$3,$K87,0),0)</f>
        <v>0</v>
      </c>
      <c r="AI87" s="85">
        <f t="shared" ref="AI87:AI126" si="1063">IFERROR(IF($C87=$AI$3,$N87,0),0)</f>
        <v>0</v>
      </c>
      <c r="AJ87" s="85">
        <f t="shared" ref="AJ87:AJ126" si="1064">IFERROR(IF($C87=$AI$3,$K87,0),0)</f>
        <v>0</v>
      </c>
      <c r="AK87" s="85">
        <f t="shared" ref="AK87:AK126" si="1065">IFERROR(IF($C87=$AK$3,$N87,0),0)</f>
        <v>0</v>
      </c>
      <c r="AL87" s="85">
        <f t="shared" ref="AL87:AL126" si="1066">IFERROR(IF($C87=$AK$3,$K87,0),0)</f>
        <v>0</v>
      </c>
      <c r="AM87" s="91"/>
      <c r="AN87" s="91"/>
      <c r="AO87" s="91"/>
      <c r="AP87" s="91"/>
      <c r="AQ87" s="91"/>
      <c r="AR87" s="91"/>
      <c r="AT87" s="163" t="str">
        <f t="shared" ref="AT87" si="1067">IF(SUM(E87:E88,H87:H88)=SUM(T87:AE88),"","×")</f>
        <v/>
      </c>
      <c r="AU87" s="163" t="str">
        <f t="shared" ref="AU87" si="1068">IF(SUM(K87:K88,N87:N88)=SUM(AG87:AR88),"","×")</f>
        <v/>
      </c>
    </row>
    <row r="88" spans="1:47" ht="18.95" customHeight="1">
      <c r="A88" s="171"/>
      <c r="B88" s="176"/>
      <c r="C88" s="246"/>
      <c r="D88" s="92" t="s">
        <v>88</v>
      </c>
      <c r="E88" s="93">
        <f>COUNTIF(様式5!$Y$10:$Y$309,D88&amp;B87&amp;"1")</f>
        <v>0</v>
      </c>
      <c r="F88" s="72" t="e">
        <f t="shared" ref="F88" si="1069">VLOOKUP(C87,$AW$7:$AX$10,2,FALSE)</f>
        <v>#N/A</v>
      </c>
      <c r="G88" s="119" t="e">
        <f t="shared" si="273"/>
        <v>#N/A</v>
      </c>
      <c r="H88" s="95">
        <f>COUNTIF(様式5!$Y$10:$Y$309,D88&amp;B87&amp;"2")</f>
        <v>0</v>
      </c>
      <c r="I88" s="96" t="e">
        <f t="shared" ref="I88" si="1070">VLOOKUP(C87,$AW$7:$AY$10,3,FALSE)</f>
        <v>#N/A</v>
      </c>
      <c r="J88" s="119" t="e">
        <f t="shared" si="275"/>
        <v>#N/A</v>
      </c>
      <c r="K88" s="95">
        <f>IF(COUNTIF(様式5!$AA$10:$AA$309,D88&amp;"400mR"&amp;B87)&gt;=1,1,0)+IF(COUNTIF(様式5!$AB$10:$AB$309,D88&amp;"1600mR"&amp;B87)&gt;=1,1,0)</f>
        <v>0</v>
      </c>
      <c r="L88" s="72" t="e">
        <f t="shared" ref="L88" si="1071">VLOOKUP(C87,$AW$7:$AZ$10,4,FALSE)</f>
        <v>#N/A</v>
      </c>
      <c r="M88" s="119" t="e">
        <f t="shared" si="277"/>
        <v>#N/A</v>
      </c>
      <c r="N88" s="97">
        <f>COUNTIF(様式5!$AC$10:$AC$309,B87&amp;D88)</f>
        <v>0</v>
      </c>
      <c r="O88" s="72">
        <v>400</v>
      </c>
      <c r="P88" s="94">
        <f t="shared" si="278"/>
        <v>0</v>
      </c>
      <c r="Q88" s="121" t="e">
        <f t="shared" si="290"/>
        <v>#N/A</v>
      </c>
      <c r="R88" s="165"/>
      <c r="T88" s="90">
        <f t="shared" si="850"/>
        <v>0</v>
      </c>
      <c r="U88" s="90">
        <f t="shared" si="851"/>
        <v>0</v>
      </c>
      <c r="V88" s="90">
        <f t="shared" si="852"/>
        <v>0</v>
      </c>
      <c r="W88" s="90">
        <f t="shared" si="853"/>
        <v>0</v>
      </c>
      <c r="X88" s="79">
        <f t="shared" si="854"/>
        <v>0</v>
      </c>
      <c r="Y88" s="79">
        <f t="shared" si="855"/>
        <v>0</v>
      </c>
      <c r="Z88" s="79">
        <f t="shared" ref="Z88:Z126" si="1072">IFERROR(IF($C87=$Z$3,E88,0),0)</f>
        <v>0</v>
      </c>
      <c r="AA88" s="79">
        <f t="shared" ref="AA88:AA126" si="1073">IFERROR(IF($C87=$Z$3,H88,0),0)</f>
        <v>0</v>
      </c>
      <c r="AB88" s="79">
        <f t="shared" ref="AB88:AB126" si="1074">IFERROR(IF($C87=$AB$3,E88,0),0)</f>
        <v>0</v>
      </c>
      <c r="AC88" s="79">
        <f t="shared" ref="AC88:AC126" si="1075">IFERROR(IF($C87=$AB$3,H88,0),0)</f>
        <v>0</v>
      </c>
      <c r="AD88" s="79">
        <f t="shared" ref="AD88:AD126" si="1076">IFERROR(IF($C87=$AD$3,E88,0),0)</f>
        <v>0</v>
      </c>
      <c r="AE88" s="79">
        <f t="shared" ref="AE88:AE126" si="1077">IFERROR(IF($C87=$AD$3,H88,0),0)</f>
        <v>0</v>
      </c>
      <c r="AG88" s="91"/>
      <c r="AH88" s="91"/>
      <c r="AI88" s="91"/>
      <c r="AJ88" s="91"/>
      <c r="AK88" s="91"/>
      <c r="AL88" s="91"/>
      <c r="AM88" s="85">
        <f t="shared" ref="AM88:AM126" si="1078">IFERROR(IF($C87=$AM$3,$N88,0),0)</f>
        <v>0</v>
      </c>
      <c r="AN88" s="85">
        <f t="shared" ref="AN88:AN126" si="1079">IFERROR(IF($C87=$AM$3,$K88,0),0)</f>
        <v>0</v>
      </c>
      <c r="AO88" s="85">
        <f t="shared" ref="AO88:AO126" si="1080">IFERROR(IF($C87=$AO$3,$N88,0),0)</f>
        <v>0</v>
      </c>
      <c r="AP88" s="85">
        <f t="shared" ref="AP88:AP126" si="1081">IFERROR(IF($C87=$AO$3,$K88,0),0)</f>
        <v>0</v>
      </c>
      <c r="AQ88" s="85">
        <f t="shared" ref="AQ88:AQ126" si="1082">IFERROR(IF($C87=$AQ$3,$N88,0),0)</f>
        <v>0</v>
      </c>
      <c r="AR88" s="85">
        <f t="shared" ref="AR88:AR126" si="1083">IFERROR(IF($C87=$AQ$3,$K88,0),0)</f>
        <v>0</v>
      </c>
      <c r="AT88" s="163"/>
      <c r="AU88" s="163"/>
    </row>
    <row r="89" spans="1:47" ht="18.95" customHeight="1">
      <c r="A89" s="171">
        <v>42</v>
      </c>
      <c r="B89" s="176" t="e">
        <f>VLOOKUP(A89,様式5!$A$10:$B$309,2,FALSE)</f>
        <v>#N/A</v>
      </c>
      <c r="C89" s="246" t="e">
        <f>IF(VLOOKUP(A89,様式5!$A$10:$K$309,11,FALSE)="","",VLOOKUP(A89,様式5!$A$10:$K$309,11,FALSE))</f>
        <v>#N/A</v>
      </c>
      <c r="D89" s="86" t="s">
        <v>80</v>
      </c>
      <c r="E89" s="87">
        <f>COUNTIF(様式5!$Y$10:$Y$309,D89&amp;B89&amp;"1")</f>
        <v>0</v>
      </c>
      <c r="F89" s="70" t="e">
        <f t="shared" ref="F89" si="1084">VLOOKUP(C89,$AW$7:$AX$10,2,FALSE)</f>
        <v>#N/A</v>
      </c>
      <c r="G89" s="118" t="e">
        <f t="shared" si="273"/>
        <v>#N/A</v>
      </c>
      <c r="H89" s="89">
        <f>COUNTIF(様式5!$Y$10:$Y$309,D89&amp;B89&amp;"2")</f>
        <v>0</v>
      </c>
      <c r="I89" s="70" t="e">
        <f t="shared" ref="I89" si="1085">VLOOKUP(C89,$AW$7:$AY$10,3,FALSE)</f>
        <v>#N/A</v>
      </c>
      <c r="J89" s="118" t="e">
        <f t="shared" si="275"/>
        <v>#N/A</v>
      </c>
      <c r="K89" s="89">
        <f>IF(COUNTIF(様式5!$AA$10:$AA$309,D89&amp;"400mR"&amp;B89)&gt;=1,1,0)+IF(COUNTIF(様式5!$AB$10:$AB$309,D89&amp;"1600mR"&amp;B89)&gt;=1,1,0)</f>
        <v>0</v>
      </c>
      <c r="L89" s="70" t="e">
        <f t="shared" ref="L89" si="1086">VLOOKUP(C89,$AW$7:$AZ$10,4,FALSE)</f>
        <v>#N/A</v>
      </c>
      <c r="M89" s="118" t="e">
        <f t="shared" si="277"/>
        <v>#N/A</v>
      </c>
      <c r="N89" s="89">
        <f>COUNTIF(様式5!$AC$10:$AC$309,B89&amp;D89)</f>
        <v>0</v>
      </c>
      <c r="O89" s="70">
        <v>400</v>
      </c>
      <c r="P89" s="88">
        <f t="shared" si="278"/>
        <v>0</v>
      </c>
      <c r="Q89" s="120" t="e">
        <f t="shared" si="290"/>
        <v>#N/A</v>
      </c>
      <c r="R89" s="164" t="e">
        <f t="shared" ref="R89" si="1087">SUM(Q89,Q90)</f>
        <v>#N/A</v>
      </c>
      <c r="T89" s="79">
        <f t="shared" si="850"/>
        <v>0</v>
      </c>
      <c r="U89" s="79">
        <f t="shared" si="851"/>
        <v>0</v>
      </c>
      <c r="V89" s="79">
        <f t="shared" si="852"/>
        <v>0</v>
      </c>
      <c r="W89" s="79">
        <f t="shared" si="853"/>
        <v>0</v>
      </c>
      <c r="X89" s="79">
        <f t="shared" si="854"/>
        <v>0</v>
      </c>
      <c r="Y89" s="79">
        <f t="shared" si="855"/>
        <v>0</v>
      </c>
      <c r="Z89" s="90"/>
      <c r="AA89" s="90"/>
      <c r="AB89" s="90"/>
      <c r="AC89" s="90"/>
      <c r="AD89" s="90"/>
      <c r="AE89" s="90"/>
      <c r="AG89" s="85">
        <f t="shared" ref="AG89:AG126" si="1088">IFERROR(IF($C89=$AG$3,$N89,0),0)</f>
        <v>0</v>
      </c>
      <c r="AH89" s="85">
        <f t="shared" ref="AH89:AH126" si="1089">IFERROR(IF($C89=$AG$3,$K89,0),0)</f>
        <v>0</v>
      </c>
      <c r="AI89" s="85">
        <f t="shared" ref="AI89:AI126" si="1090">IFERROR(IF($C89=$AI$3,$N89,0),0)</f>
        <v>0</v>
      </c>
      <c r="AJ89" s="85">
        <f t="shared" ref="AJ89:AJ126" si="1091">IFERROR(IF($C89=$AI$3,$K89,0),0)</f>
        <v>0</v>
      </c>
      <c r="AK89" s="85">
        <f t="shared" ref="AK89:AK126" si="1092">IFERROR(IF($C89=$AK$3,$N89,0),0)</f>
        <v>0</v>
      </c>
      <c r="AL89" s="85">
        <f t="shared" ref="AL89:AL126" si="1093">IFERROR(IF($C89=$AK$3,$K89,0),0)</f>
        <v>0</v>
      </c>
      <c r="AM89" s="91"/>
      <c r="AN89" s="91"/>
      <c r="AO89" s="91"/>
      <c r="AP89" s="91"/>
      <c r="AQ89" s="91"/>
      <c r="AR89" s="91"/>
      <c r="AT89" s="163" t="str">
        <f t="shared" ref="AT89" si="1094">IF(SUM(E89:E90,H89:H90)=SUM(T89:AE90),"","×")</f>
        <v/>
      </c>
      <c r="AU89" s="163" t="str">
        <f t="shared" ref="AU89" si="1095">IF(SUM(K89:K90,N89:N90)=SUM(AG89:AR90),"","×")</f>
        <v/>
      </c>
    </row>
    <row r="90" spans="1:47" ht="18.95" customHeight="1">
      <c r="A90" s="171"/>
      <c r="B90" s="176"/>
      <c r="C90" s="246"/>
      <c r="D90" s="92" t="s">
        <v>88</v>
      </c>
      <c r="E90" s="93">
        <f>COUNTIF(様式5!$Y$10:$Y$309,D90&amp;B89&amp;"1")</f>
        <v>0</v>
      </c>
      <c r="F90" s="72" t="e">
        <f t="shared" ref="F90" si="1096">VLOOKUP(C89,$AW$7:$AX$10,2,FALSE)</f>
        <v>#N/A</v>
      </c>
      <c r="G90" s="119" t="e">
        <f t="shared" si="273"/>
        <v>#N/A</v>
      </c>
      <c r="H90" s="95">
        <f>COUNTIF(様式5!$Y$10:$Y$309,D90&amp;B89&amp;"2")</f>
        <v>0</v>
      </c>
      <c r="I90" s="96" t="e">
        <f t="shared" ref="I90" si="1097">VLOOKUP(C89,$AW$7:$AY$10,3,FALSE)</f>
        <v>#N/A</v>
      </c>
      <c r="J90" s="119" t="e">
        <f t="shared" si="275"/>
        <v>#N/A</v>
      </c>
      <c r="K90" s="95">
        <f>IF(COUNTIF(様式5!$AA$10:$AA$309,D90&amp;"400mR"&amp;B89)&gt;=1,1,0)+IF(COUNTIF(様式5!$AB$10:$AB$309,D90&amp;"1600mR"&amp;B89)&gt;=1,1,0)</f>
        <v>0</v>
      </c>
      <c r="L90" s="72" t="e">
        <f t="shared" ref="L90" si="1098">VLOOKUP(C89,$AW$7:$AZ$10,4,FALSE)</f>
        <v>#N/A</v>
      </c>
      <c r="M90" s="119" t="e">
        <f t="shared" si="277"/>
        <v>#N/A</v>
      </c>
      <c r="N90" s="97">
        <f>COUNTIF(様式5!$AC$10:$AC$309,B89&amp;D90)</f>
        <v>0</v>
      </c>
      <c r="O90" s="72">
        <v>400</v>
      </c>
      <c r="P90" s="94">
        <f t="shared" si="278"/>
        <v>0</v>
      </c>
      <c r="Q90" s="121" t="e">
        <f t="shared" si="290"/>
        <v>#N/A</v>
      </c>
      <c r="R90" s="165"/>
      <c r="T90" s="90">
        <f t="shared" si="850"/>
        <v>0</v>
      </c>
      <c r="U90" s="90">
        <f t="shared" si="851"/>
        <v>0</v>
      </c>
      <c r="V90" s="90">
        <f t="shared" si="852"/>
        <v>0</v>
      </c>
      <c r="W90" s="90">
        <f t="shared" si="853"/>
        <v>0</v>
      </c>
      <c r="X90" s="79">
        <f t="shared" si="854"/>
        <v>0</v>
      </c>
      <c r="Y90" s="79">
        <f t="shared" si="855"/>
        <v>0</v>
      </c>
      <c r="Z90" s="79">
        <f t="shared" ref="Z90:Z126" si="1099">IFERROR(IF($C89=$Z$3,E90,0),0)</f>
        <v>0</v>
      </c>
      <c r="AA90" s="79">
        <f t="shared" ref="AA90:AA126" si="1100">IFERROR(IF($C89=$Z$3,H90,0),0)</f>
        <v>0</v>
      </c>
      <c r="AB90" s="79">
        <f t="shared" ref="AB90:AB126" si="1101">IFERROR(IF($C89=$AB$3,E90,0),0)</f>
        <v>0</v>
      </c>
      <c r="AC90" s="79">
        <f t="shared" ref="AC90:AC126" si="1102">IFERROR(IF($C89=$AB$3,H90,0),0)</f>
        <v>0</v>
      </c>
      <c r="AD90" s="79">
        <f t="shared" ref="AD90:AD126" si="1103">IFERROR(IF($C89=$AD$3,E90,0),0)</f>
        <v>0</v>
      </c>
      <c r="AE90" s="79">
        <f t="shared" ref="AE90:AE126" si="1104">IFERROR(IF($C89=$AD$3,H90,0),0)</f>
        <v>0</v>
      </c>
      <c r="AG90" s="91"/>
      <c r="AH90" s="91"/>
      <c r="AI90" s="91"/>
      <c r="AJ90" s="91"/>
      <c r="AK90" s="91"/>
      <c r="AL90" s="91"/>
      <c r="AM90" s="85">
        <f t="shared" ref="AM90:AM126" si="1105">IFERROR(IF($C89=$AM$3,$N90,0),0)</f>
        <v>0</v>
      </c>
      <c r="AN90" s="85">
        <f t="shared" ref="AN90:AN126" si="1106">IFERROR(IF($C89=$AM$3,$K90,0),0)</f>
        <v>0</v>
      </c>
      <c r="AO90" s="85">
        <f t="shared" ref="AO90:AO126" si="1107">IFERROR(IF($C89=$AO$3,$N90,0),0)</f>
        <v>0</v>
      </c>
      <c r="AP90" s="85">
        <f t="shared" ref="AP90:AP126" si="1108">IFERROR(IF($C89=$AO$3,$K90,0),0)</f>
        <v>0</v>
      </c>
      <c r="AQ90" s="85">
        <f t="shared" ref="AQ90:AQ126" si="1109">IFERROR(IF($C89=$AQ$3,$N90,0),0)</f>
        <v>0</v>
      </c>
      <c r="AR90" s="85">
        <f t="shared" ref="AR90:AR126" si="1110">IFERROR(IF($C89=$AQ$3,$K90,0),0)</f>
        <v>0</v>
      </c>
      <c r="AT90" s="163"/>
      <c r="AU90" s="163"/>
    </row>
    <row r="91" spans="1:47" ht="18.95" customHeight="1">
      <c r="A91" s="171">
        <v>43</v>
      </c>
      <c r="B91" s="176" t="e">
        <f>VLOOKUP(A91,様式5!$A$10:$B$309,2,FALSE)</f>
        <v>#N/A</v>
      </c>
      <c r="C91" s="246" t="e">
        <f>IF(VLOOKUP(A91,様式5!$A$10:$K$309,11,FALSE)="","",VLOOKUP(A91,様式5!$A$10:$K$309,11,FALSE))</f>
        <v>#N/A</v>
      </c>
      <c r="D91" s="86" t="s">
        <v>80</v>
      </c>
      <c r="E91" s="87">
        <f>COUNTIF(様式5!$Y$10:$Y$309,D91&amp;B91&amp;"1")</f>
        <v>0</v>
      </c>
      <c r="F91" s="70" t="e">
        <f t="shared" ref="F91" si="1111">VLOOKUP(C91,$AW$7:$AX$10,2,FALSE)</f>
        <v>#N/A</v>
      </c>
      <c r="G91" s="118" t="e">
        <f t="shared" si="273"/>
        <v>#N/A</v>
      </c>
      <c r="H91" s="89">
        <f>COUNTIF(様式5!$Y$10:$Y$309,D91&amp;B91&amp;"2")</f>
        <v>0</v>
      </c>
      <c r="I91" s="70" t="e">
        <f t="shared" ref="I91" si="1112">VLOOKUP(C91,$AW$7:$AY$10,3,FALSE)</f>
        <v>#N/A</v>
      </c>
      <c r="J91" s="118" t="e">
        <f t="shared" si="275"/>
        <v>#N/A</v>
      </c>
      <c r="K91" s="89">
        <f>IF(COUNTIF(様式5!$AA$10:$AA$309,D91&amp;"400mR"&amp;B91)&gt;=1,1,0)+IF(COUNTIF(様式5!$AB$10:$AB$309,D91&amp;"1600mR"&amp;B91)&gt;=1,1,0)</f>
        <v>0</v>
      </c>
      <c r="L91" s="70" t="e">
        <f t="shared" ref="L91" si="1113">VLOOKUP(C91,$AW$7:$AZ$10,4,FALSE)</f>
        <v>#N/A</v>
      </c>
      <c r="M91" s="118" t="e">
        <f t="shared" si="277"/>
        <v>#N/A</v>
      </c>
      <c r="N91" s="89">
        <f>COUNTIF(様式5!$AC$10:$AC$309,B91&amp;D91)</f>
        <v>0</v>
      </c>
      <c r="O91" s="70">
        <v>400</v>
      </c>
      <c r="P91" s="88">
        <f t="shared" si="278"/>
        <v>0</v>
      </c>
      <c r="Q91" s="120" t="e">
        <f t="shared" si="290"/>
        <v>#N/A</v>
      </c>
      <c r="R91" s="164" t="e">
        <f t="shared" ref="R91" si="1114">SUM(Q91,Q92)</f>
        <v>#N/A</v>
      </c>
      <c r="T91" s="79">
        <f t="shared" si="850"/>
        <v>0</v>
      </c>
      <c r="U91" s="79">
        <f t="shared" si="851"/>
        <v>0</v>
      </c>
      <c r="V91" s="79">
        <f t="shared" si="852"/>
        <v>0</v>
      </c>
      <c r="W91" s="79">
        <f t="shared" si="853"/>
        <v>0</v>
      </c>
      <c r="X91" s="79">
        <f t="shared" si="854"/>
        <v>0</v>
      </c>
      <c r="Y91" s="79">
        <f t="shared" si="855"/>
        <v>0</v>
      </c>
      <c r="Z91" s="90"/>
      <c r="AA91" s="90"/>
      <c r="AB91" s="90"/>
      <c r="AC91" s="90"/>
      <c r="AD91" s="90"/>
      <c r="AE91" s="90"/>
      <c r="AG91" s="85">
        <f t="shared" ref="AG91:AG126" si="1115">IFERROR(IF($C91=$AG$3,$N91,0),0)</f>
        <v>0</v>
      </c>
      <c r="AH91" s="85">
        <f t="shared" ref="AH91:AH126" si="1116">IFERROR(IF($C91=$AG$3,$K91,0),0)</f>
        <v>0</v>
      </c>
      <c r="AI91" s="85">
        <f t="shared" ref="AI91:AI126" si="1117">IFERROR(IF($C91=$AI$3,$N91,0),0)</f>
        <v>0</v>
      </c>
      <c r="AJ91" s="85">
        <f t="shared" ref="AJ91:AJ126" si="1118">IFERROR(IF($C91=$AI$3,$K91,0),0)</f>
        <v>0</v>
      </c>
      <c r="AK91" s="85">
        <f t="shared" ref="AK91:AK126" si="1119">IFERROR(IF($C91=$AK$3,$N91,0),0)</f>
        <v>0</v>
      </c>
      <c r="AL91" s="85">
        <f t="shared" ref="AL91:AL126" si="1120">IFERROR(IF($C91=$AK$3,$K91,0),0)</f>
        <v>0</v>
      </c>
      <c r="AM91" s="91"/>
      <c r="AN91" s="91"/>
      <c r="AO91" s="91"/>
      <c r="AP91" s="91"/>
      <c r="AQ91" s="91"/>
      <c r="AR91" s="91"/>
      <c r="AT91" s="163" t="str">
        <f t="shared" ref="AT91" si="1121">IF(SUM(E91:E92,H91:H92)=SUM(T91:AE92),"","×")</f>
        <v/>
      </c>
      <c r="AU91" s="163" t="str">
        <f t="shared" ref="AU91" si="1122">IF(SUM(K91:K92,N91:N92)=SUM(AG91:AR92),"","×")</f>
        <v/>
      </c>
    </row>
    <row r="92" spans="1:47" ht="18.95" customHeight="1">
      <c r="A92" s="171"/>
      <c r="B92" s="176"/>
      <c r="C92" s="246"/>
      <c r="D92" s="92" t="s">
        <v>88</v>
      </c>
      <c r="E92" s="93">
        <f>COUNTIF(様式5!$Y$10:$Y$309,D92&amp;B91&amp;"1")</f>
        <v>0</v>
      </c>
      <c r="F92" s="72" t="e">
        <f t="shared" ref="F92" si="1123">VLOOKUP(C91,$AW$7:$AX$10,2,FALSE)</f>
        <v>#N/A</v>
      </c>
      <c r="G92" s="119" t="e">
        <f t="shared" si="273"/>
        <v>#N/A</v>
      </c>
      <c r="H92" s="95">
        <f>COUNTIF(様式5!$Y$10:$Y$309,D92&amp;B91&amp;"2")</f>
        <v>0</v>
      </c>
      <c r="I92" s="96" t="e">
        <f t="shared" ref="I92" si="1124">VLOOKUP(C91,$AW$7:$AY$10,3,FALSE)</f>
        <v>#N/A</v>
      </c>
      <c r="J92" s="119" t="e">
        <f t="shared" si="275"/>
        <v>#N/A</v>
      </c>
      <c r="K92" s="95">
        <f>IF(COUNTIF(様式5!$AA$10:$AA$309,D92&amp;"400mR"&amp;B91)&gt;=1,1,0)+IF(COUNTIF(様式5!$AB$10:$AB$309,D92&amp;"1600mR"&amp;B91)&gt;=1,1,0)</f>
        <v>0</v>
      </c>
      <c r="L92" s="72" t="e">
        <f t="shared" ref="L92" si="1125">VLOOKUP(C91,$AW$7:$AZ$10,4,FALSE)</f>
        <v>#N/A</v>
      </c>
      <c r="M92" s="119" t="e">
        <f t="shared" si="277"/>
        <v>#N/A</v>
      </c>
      <c r="N92" s="97">
        <f>COUNTIF(様式5!$AC$10:$AC$309,B91&amp;D92)</f>
        <v>0</v>
      </c>
      <c r="O92" s="72">
        <v>400</v>
      </c>
      <c r="P92" s="94">
        <f t="shared" si="278"/>
        <v>0</v>
      </c>
      <c r="Q92" s="121" t="e">
        <f t="shared" si="290"/>
        <v>#N/A</v>
      </c>
      <c r="R92" s="165"/>
      <c r="T92" s="90">
        <f t="shared" si="850"/>
        <v>0</v>
      </c>
      <c r="U92" s="90">
        <f t="shared" si="851"/>
        <v>0</v>
      </c>
      <c r="V92" s="90">
        <f t="shared" si="852"/>
        <v>0</v>
      </c>
      <c r="W92" s="90">
        <f t="shared" si="853"/>
        <v>0</v>
      </c>
      <c r="X92" s="79">
        <f t="shared" si="854"/>
        <v>0</v>
      </c>
      <c r="Y92" s="79">
        <f t="shared" si="855"/>
        <v>0</v>
      </c>
      <c r="Z92" s="79">
        <f t="shared" ref="Z92:Z126" si="1126">IFERROR(IF($C91=$Z$3,E92,0),0)</f>
        <v>0</v>
      </c>
      <c r="AA92" s="79">
        <f t="shared" ref="AA92:AA126" si="1127">IFERROR(IF($C91=$Z$3,H92,0),0)</f>
        <v>0</v>
      </c>
      <c r="AB92" s="79">
        <f t="shared" ref="AB92:AB126" si="1128">IFERROR(IF($C91=$AB$3,E92,0),0)</f>
        <v>0</v>
      </c>
      <c r="AC92" s="79">
        <f t="shared" ref="AC92:AC126" si="1129">IFERROR(IF($C91=$AB$3,H92,0),0)</f>
        <v>0</v>
      </c>
      <c r="AD92" s="79">
        <f t="shared" ref="AD92:AD126" si="1130">IFERROR(IF($C91=$AD$3,E92,0),0)</f>
        <v>0</v>
      </c>
      <c r="AE92" s="79">
        <f t="shared" ref="AE92:AE126" si="1131">IFERROR(IF($C91=$AD$3,H92,0),0)</f>
        <v>0</v>
      </c>
      <c r="AG92" s="91"/>
      <c r="AH92" s="91"/>
      <c r="AI92" s="91"/>
      <c r="AJ92" s="91"/>
      <c r="AK92" s="91"/>
      <c r="AL92" s="91"/>
      <c r="AM92" s="85">
        <f t="shared" ref="AM92:AM126" si="1132">IFERROR(IF($C91=$AM$3,$N92,0),0)</f>
        <v>0</v>
      </c>
      <c r="AN92" s="85">
        <f t="shared" ref="AN92:AN126" si="1133">IFERROR(IF($C91=$AM$3,$K92,0),0)</f>
        <v>0</v>
      </c>
      <c r="AO92" s="85">
        <f t="shared" ref="AO92:AO126" si="1134">IFERROR(IF($C91=$AO$3,$N92,0),0)</f>
        <v>0</v>
      </c>
      <c r="AP92" s="85">
        <f t="shared" ref="AP92:AP126" si="1135">IFERROR(IF($C91=$AO$3,$K92,0),0)</f>
        <v>0</v>
      </c>
      <c r="AQ92" s="85">
        <f t="shared" ref="AQ92:AQ126" si="1136">IFERROR(IF($C91=$AQ$3,$N92,0),0)</f>
        <v>0</v>
      </c>
      <c r="AR92" s="85">
        <f t="shared" ref="AR92:AR126" si="1137">IFERROR(IF($C91=$AQ$3,$K92,0),0)</f>
        <v>0</v>
      </c>
      <c r="AT92" s="163"/>
      <c r="AU92" s="163"/>
    </row>
    <row r="93" spans="1:47" ht="18.95" customHeight="1">
      <c r="A93" s="171">
        <v>44</v>
      </c>
      <c r="B93" s="176" t="e">
        <f>VLOOKUP(A93,様式5!$A$10:$B$309,2,FALSE)</f>
        <v>#N/A</v>
      </c>
      <c r="C93" s="246" t="e">
        <f>IF(VLOOKUP(A93,様式5!$A$10:$K$309,11,FALSE)="","",VLOOKUP(A93,様式5!$A$10:$K$309,11,FALSE))</f>
        <v>#N/A</v>
      </c>
      <c r="D93" s="86" t="s">
        <v>80</v>
      </c>
      <c r="E93" s="87">
        <f>COUNTIF(様式5!$Y$10:$Y$309,D93&amp;B93&amp;"1")</f>
        <v>0</v>
      </c>
      <c r="F93" s="70" t="e">
        <f t="shared" ref="F93" si="1138">VLOOKUP(C93,$AW$7:$AX$10,2,FALSE)</f>
        <v>#N/A</v>
      </c>
      <c r="G93" s="118" t="e">
        <f t="shared" ref="G93:G126" si="1139">E93*F93</f>
        <v>#N/A</v>
      </c>
      <c r="H93" s="89">
        <f>COUNTIF(様式5!$Y$10:$Y$309,D93&amp;B93&amp;"2")</f>
        <v>0</v>
      </c>
      <c r="I93" s="70" t="e">
        <f t="shared" ref="I93" si="1140">VLOOKUP(C93,$AW$7:$AY$10,3,FALSE)</f>
        <v>#N/A</v>
      </c>
      <c r="J93" s="118" t="e">
        <f t="shared" ref="J93:J126" si="1141">H93*I93</f>
        <v>#N/A</v>
      </c>
      <c r="K93" s="89">
        <f>IF(COUNTIF(様式5!$AA$10:$AA$309,D93&amp;"400mR"&amp;B93)&gt;=1,1,0)+IF(COUNTIF(様式5!$AB$10:$AB$309,D93&amp;"1600mR"&amp;B93)&gt;=1,1,0)</f>
        <v>0</v>
      </c>
      <c r="L93" s="70" t="e">
        <f t="shared" ref="L93" si="1142">VLOOKUP(C93,$AW$7:$AZ$10,4,FALSE)</f>
        <v>#N/A</v>
      </c>
      <c r="M93" s="118" t="e">
        <f t="shared" ref="M93:M126" si="1143">K93*L93</f>
        <v>#N/A</v>
      </c>
      <c r="N93" s="89">
        <f>COUNTIF(様式5!$AC$10:$AC$309,B93&amp;D93)</f>
        <v>0</v>
      </c>
      <c r="O93" s="70">
        <v>400</v>
      </c>
      <c r="P93" s="88">
        <f t="shared" ref="P93:P126" si="1144">IF(N93="",0,N93*400)</f>
        <v>0</v>
      </c>
      <c r="Q93" s="120" t="e">
        <f t="shared" si="290"/>
        <v>#N/A</v>
      </c>
      <c r="R93" s="164" t="e">
        <f t="shared" ref="R93" si="1145">SUM(Q93,Q94)</f>
        <v>#N/A</v>
      </c>
      <c r="T93" s="79">
        <f t="shared" si="850"/>
        <v>0</v>
      </c>
      <c r="U93" s="79">
        <f t="shared" si="851"/>
        <v>0</v>
      </c>
      <c r="V93" s="79">
        <f t="shared" si="852"/>
        <v>0</v>
      </c>
      <c r="W93" s="79">
        <f t="shared" si="853"/>
        <v>0</v>
      </c>
      <c r="X93" s="79">
        <f t="shared" si="854"/>
        <v>0</v>
      </c>
      <c r="Y93" s="79">
        <f t="shared" si="855"/>
        <v>0</v>
      </c>
      <c r="Z93" s="90"/>
      <c r="AA93" s="90"/>
      <c r="AB93" s="90"/>
      <c r="AC93" s="90"/>
      <c r="AD93" s="90"/>
      <c r="AE93" s="90"/>
      <c r="AG93" s="85">
        <f t="shared" ref="AG93:AG126" si="1146">IFERROR(IF($C93=$AG$3,$N93,0),0)</f>
        <v>0</v>
      </c>
      <c r="AH93" s="85">
        <f t="shared" ref="AH93:AH126" si="1147">IFERROR(IF($C93=$AG$3,$K93,0),0)</f>
        <v>0</v>
      </c>
      <c r="AI93" s="85">
        <f t="shared" ref="AI93:AI126" si="1148">IFERROR(IF($C93=$AI$3,$N93,0),0)</f>
        <v>0</v>
      </c>
      <c r="AJ93" s="85">
        <f t="shared" ref="AJ93:AJ126" si="1149">IFERROR(IF($C93=$AI$3,$K93,0),0)</f>
        <v>0</v>
      </c>
      <c r="AK93" s="85">
        <f t="shared" ref="AK93:AK126" si="1150">IFERROR(IF($C93=$AK$3,$N93,0),0)</f>
        <v>0</v>
      </c>
      <c r="AL93" s="85">
        <f t="shared" ref="AL93:AL126" si="1151">IFERROR(IF($C93=$AK$3,$K93,0),0)</f>
        <v>0</v>
      </c>
      <c r="AM93" s="91"/>
      <c r="AN93" s="91"/>
      <c r="AO93" s="91"/>
      <c r="AP93" s="91"/>
      <c r="AQ93" s="91"/>
      <c r="AR93" s="91"/>
      <c r="AT93" s="163" t="str">
        <f t="shared" ref="AT93" si="1152">IF(SUM(E93:E94,H93:H94)=SUM(T93:AE94),"","×")</f>
        <v/>
      </c>
      <c r="AU93" s="163" t="str">
        <f t="shared" ref="AU93" si="1153">IF(SUM(K93:K94,N93:N94)=SUM(AG93:AR94),"","×")</f>
        <v/>
      </c>
    </row>
    <row r="94" spans="1:47" ht="18.95" customHeight="1">
      <c r="A94" s="171"/>
      <c r="B94" s="176"/>
      <c r="C94" s="246"/>
      <c r="D94" s="92" t="s">
        <v>88</v>
      </c>
      <c r="E94" s="93">
        <f>COUNTIF(様式5!$Y$10:$Y$309,D94&amp;B93&amp;"1")</f>
        <v>0</v>
      </c>
      <c r="F94" s="72" t="e">
        <f t="shared" ref="F94" si="1154">VLOOKUP(C93,$AW$7:$AX$10,2,FALSE)</f>
        <v>#N/A</v>
      </c>
      <c r="G94" s="119" t="e">
        <f t="shared" si="1139"/>
        <v>#N/A</v>
      </c>
      <c r="H94" s="95">
        <f>COUNTIF(様式5!$Y$10:$Y$309,D94&amp;B93&amp;"2")</f>
        <v>0</v>
      </c>
      <c r="I94" s="96" t="e">
        <f t="shared" ref="I94" si="1155">VLOOKUP(C93,$AW$7:$AY$10,3,FALSE)</f>
        <v>#N/A</v>
      </c>
      <c r="J94" s="119" t="e">
        <f t="shared" si="1141"/>
        <v>#N/A</v>
      </c>
      <c r="K94" s="95">
        <f>IF(COUNTIF(様式5!$AA$10:$AA$309,D94&amp;"400mR"&amp;B93)&gt;=1,1,0)+IF(COUNTIF(様式5!$AB$10:$AB$309,D94&amp;"1600mR"&amp;B93)&gt;=1,1,0)</f>
        <v>0</v>
      </c>
      <c r="L94" s="72" t="e">
        <f t="shared" ref="L94" si="1156">VLOOKUP(C93,$AW$7:$AZ$10,4,FALSE)</f>
        <v>#N/A</v>
      </c>
      <c r="M94" s="119" t="e">
        <f t="shared" si="1143"/>
        <v>#N/A</v>
      </c>
      <c r="N94" s="97">
        <f>COUNTIF(様式5!$AC$10:$AC$309,B93&amp;D94)</f>
        <v>0</v>
      </c>
      <c r="O94" s="72">
        <v>400</v>
      </c>
      <c r="P94" s="94">
        <f t="shared" si="1144"/>
        <v>0</v>
      </c>
      <c r="Q94" s="121" t="e">
        <f t="shared" ref="Q94:Q126" si="1157">SUM(G94,J94,M94,P94)</f>
        <v>#N/A</v>
      </c>
      <c r="R94" s="165"/>
      <c r="T94" s="90">
        <f t="shared" si="850"/>
        <v>0</v>
      </c>
      <c r="U94" s="90">
        <f t="shared" si="851"/>
        <v>0</v>
      </c>
      <c r="V94" s="90">
        <f t="shared" si="852"/>
        <v>0</v>
      </c>
      <c r="W94" s="90">
        <f t="shared" si="853"/>
        <v>0</v>
      </c>
      <c r="X94" s="79">
        <f t="shared" si="854"/>
        <v>0</v>
      </c>
      <c r="Y94" s="79">
        <f t="shared" si="855"/>
        <v>0</v>
      </c>
      <c r="Z94" s="79">
        <f t="shared" ref="Z94:Z126" si="1158">IFERROR(IF($C93=$Z$3,E94,0),0)</f>
        <v>0</v>
      </c>
      <c r="AA94" s="79">
        <f t="shared" ref="AA94:AA126" si="1159">IFERROR(IF($C93=$Z$3,H94,0),0)</f>
        <v>0</v>
      </c>
      <c r="AB94" s="79">
        <f t="shared" ref="AB94:AB126" si="1160">IFERROR(IF($C93=$AB$3,E94,0),0)</f>
        <v>0</v>
      </c>
      <c r="AC94" s="79">
        <f t="shared" ref="AC94:AC126" si="1161">IFERROR(IF($C93=$AB$3,H94,0),0)</f>
        <v>0</v>
      </c>
      <c r="AD94" s="79">
        <f t="shared" ref="AD94:AD126" si="1162">IFERROR(IF($C93=$AD$3,E94,0),0)</f>
        <v>0</v>
      </c>
      <c r="AE94" s="79">
        <f t="shared" ref="AE94:AE126" si="1163">IFERROR(IF($C93=$AD$3,H94,0),0)</f>
        <v>0</v>
      </c>
      <c r="AG94" s="91"/>
      <c r="AH94" s="91"/>
      <c r="AI94" s="91"/>
      <c r="AJ94" s="91"/>
      <c r="AK94" s="91"/>
      <c r="AL94" s="91"/>
      <c r="AM94" s="85">
        <f t="shared" ref="AM94:AM126" si="1164">IFERROR(IF($C93=$AM$3,$N94,0),0)</f>
        <v>0</v>
      </c>
      <c r="AN94" s="85">
        <f t="shared" ref="AN94:AN126" si="1165">IFERROR(IF($C93=$AM$3,$K94,0),0)</f>
        <v>0</v>
      </c>
      <c r="AO94" s="85">
        <f t="shared" ref="AO94:AO126" si="1166">IFERROR(IF($C93=$AO$3,$N94,0),0)</f>
        <v>0</v>
      </c>
      <c r="AP94" s="85">
        <f t="shared" ref="AP94:AP126" si="1167">IFERROR(IF($C93=$AO$3,$K94,0),0)</f>
        <v>0</v>
      </c>
      <c r="AQ94" s="85">
        <f t="shared" ref="AQ94:AQ126" si="1168">IFERROR(IF($C93=$AQ$3,$N94,0),0)</f>
        <v>0</v>
      </c>
      <c r="AR94" s="85">
        <f t="shared" ref="AR94:AR126" si="1169">IFERROR(IF($C93=$AQ$3,$K94,0),0)</f>
        <v>0</v>
      </c>
      <c r="AT94" s="163"/>
      <c r="AU94" s="163"/>
    </row>
    <row r="95" spans="1:47" ht="18.95" customHeight="1">
      <c r="A95" s="171">
        <v>45</v>
      </c>
      <c r="B95" s="176" t="e">
        <f>VLOOKUP(A95,様式5!$A$10:$B$309,2,FALSE)</f>
        <v>#N/A</v>
      </c>
      <c r="C95" s="246" t="e">
        <f>IF(VLOOKUP(A95,様式5!$A$10:$K$309,11,FALSE)="","",VLOOKUP(A95,様式5!$A$10:$K$309,11,FALSE))</f>
        <v>#N/A</v>
      </c>
      <c r="D95" s="86" t="s">
        <v>80</v>
      </c>
      <c r="E95" s="87">
        <f>COUNTIF(様式5!$Y$10:$Y$309,D95&amp;B95&amp;"1")</f>
        <v>0</v>
      </c>
      <c r="F95" s="70" t="e">
        <f t="shared" ref="F95" si="1170">VLOOKUP(C95,$AW$7:$AX$10,2,FALSE)</f>
        <v>#N/A</v>
      </c>
      <c r="G95" s="118" t="e">
        <f t="shared" si="1139"/>
        <v>#N/A</v>
      </c>
      <c r="H95" s="89">
        <f>COUNTIF(様式5!$Y$10:$Y$309,D95&amp;B95&amp;"2")</f>
        <v>0</v>
      </c>
      <c r="I95" s="70" t="e">
        <f t="shared" ref="I95" si="1171">VLOOKUP(C95,$AW$7:$AY$10,3,FALSE)</f>
        <v>#N/A</v>
      </c>
      <c r="J95" s="118" t="e">
        <f t="shared" si="1141"/>
        <v>#N/A</v>
      </c>
      <c r="K95" s="89">
        <f>IF(COUNTIF(様式5!$AA$10:$AA$309,D95&amp;"400mR"&amp;B95)&gt;=1,1,0)+IF(COUNTIF(様式5!$AB$10:$AB$309,D95&amp;"1600mR"&amp;B95)&gt;=1,1,0)</f>
        <v>0</v>
      </c>
      <c r="L95" s="70" t="e">
        <f t="shared" ref="L95" si="1172">VLOOKUP(C95,$AW$7:$AZ$10,4,FALSE)</f>
        <v>#N/A</v>
      </c>
      <c r="M95" s="118" t="e">
        <f t="shared" si="1143"/>
        <v>#N/A</v>
      </c>
      <c r="N95" s="89">
        <f>COUNTIF(様式5!$AC$10:$AC$309,B95&amp;D95)</f>
        <v>0</v>
      </c>
      <c r="O95" s="70">
        <v>400</v>
      </c>
      <c r="P95" s="88">
        <f t="shared" si="1144"/>
        <v>0</v>
      </c>
      <c r="Q95" s="120" t="e">
        <f t="shared" si="1157"/>
        <v>#N/A</v>
      </c>
      <c r="R95" s="164" t="e">
        <f t="shared" ref="R95" si="1173">SUM(Q95,Q96)</f>
        <v>#N/A</v>
      </c>
      <c r="T95" s="79">
        <f t="shared" si="850"/>
        <v>0</v>
      </c>
      <c r="U95" s="79">
        <f t="shared" si="851"/>
        <v>0</v>
      </c>
      <c r="V95" s="79">
        <f t="shared" si="852"/>
        <v>0</v>
      </c>
      <c r="W95" s="79">
        <f t="shared" si="853"/>
        <v>0</v>
      </c>
      <c r="X95" s="79">
        <f t="shared" si="854"/>
        <v>0</v>
      </c>
      <c r="Y95" s="79">
        <f t="shared" si="855"/>
        <v>0</v>
      </c>
      <c r="Z95" s="90"/>
      <c r="AA95" s="90"/>
      <c r="AB95" s="90"/>
      <c r="AC95" s="90"/>
      <c r="AD95" s="90"/>
      <c r="AE95" s="90"/>
      <c r="AG95" s="85">
        <f t="shared" ref="AG95:AG126" si="1174">IFERROR(IF($C95=$AG$3,$N95,0),0)</f>
        <v>0</v>
      </c>
      <c r="AH95" s="85">
        <f t="shared" ref="AH95:AH126" si="1175">IFERROR(IF($C95=$AG$3,$K95,0),0)</f>
        <v>0</v>
      </c>
      <c r="AI95" s="85">
        <f t="shared" ref="AI95:AI126" si="1176">IFERROR(IF($C95=$AI$3,$N95,0),0)</f>
        <v>0</v>
      </c>
      <c r="AJ95" s="85">
        <f t="shared" ref="AJ95:AJ126" si="1177">IFERROR(IF($C95=$AI$3,$K95,0),0)</f>
        <v>0</v>
      </c>
      <c r="AK95" s="85">
        <f t="shared" ref="AK95:AK126" si="1178">IFERROR(IF($C95=$AK$3,$N95,0),0)</f>
        <v>0</v>
      </c>
      <c r="AL95" s="85">
        <f t="shared" ref="AL95:AL126" si="1179">IFERROR(IF($C95=$AK$3,$K95,0),0)</f>
        <v>0</v>
      </c>
      <c r="AM95" s="91"/>
      <c r="AN95" s="91"/>
      <c r="AO95" s="91"/>
      <c r="AP95" s="91"/>
      <c r="AQ95" s="91"/>
      <c r="AR95" s="91"/>
      <c r="AT95" s="163" t="str">
        <f t="shared" ref="AT95" si="1180">IF(SUM(E95:E96,H95:H96)=SUM(T95:AE96),"","×")</f>
        <v/>
      </c>
      <c r="AU95" s="163" t="str">
        <f t="shared" ref="AU95" si="1181">IF(SUM(K95:K96,N95:N96)=SUM(AG95:AR96),"","×")</f>
        <v/>
      </c>
    </row>
    <row r="96" spans="1:47" ht="18.95" customHeight="1">
      <c r="A96" s="171"/>
      <c r="B96" s="176"/>
      <c r="C96" s="246"/>
      <c r="D96" s="92" t="s">
        <v>88</v>
      </c>
      <c r="E96" s="93">
        <f>COUNTIF(様式5!$Y$10:$Y$309,D96&amp;B95&amp;"1")</f>
        <v>0</v>
      </c>
      <c r="F96" s="72" t="e">
        <f t="shared" ref="F96" si="1182">VLOOKUP(C95,$AW$7:$AX$10,2,FALSE)</f>
        <v>#N/A</v>
      </c>
      <c r="G96" s="119" t="e">
        <f t="shared" si="1139"/>
        <v>#N/A</v>
      </c>
      <c r="H96" s="95">
        <f>COUNTIF(様式5!$Y$10:$Y$309,D96&amp;B95&amp;"2")</f>
        <v>0</v>
      </c>
      <c r="I96" s="96" t="e">
        <f t="shared" ref="I96" si="1183">VLOOKUP(C95,$AW$7:$AY$10,3,FALSE)</f>
        <v>#N/A</v>
      </c>
      <c r="J96" s="119" t="e">
        <f t="shared" si="1141"/>
        <v>#N/A</v>
      </c>
      <c r="K96" s="95">
        <f>IF(COUNTIF(様式5!$AA$10:$AA$309,D96&amp;"400mR"&amp;B95)&gt;=1,1,0)+IF(COUNTIF(様式5!$AB$10:$AB$309,D96&amp;"1600mR"&amp;B95)&gt;=1,1,0)</f>
        <v>0</v>
      </c>
      <c r="L96" s="72" t="e">
        <f t="shared" ref="L96" si="1184">VLOOKUP(C95,$AW$7:$AZ$10,4,FALSE)</f>
        <v>#N/A</v>
      </c>
      <c r="M96" s="119" t="e">
        <f t="shared" si="1143"/>
        <v>#N/A</v>
      </c>
      <c r="N96" s="97">
        <f>COUNTIF(様式5!$AC$10:$AC$309,B95&amp;D96)</f>
        <v>0</v>
      </c>
      <c r="O96" s="72">
        <v>400</v>
      </c>
      <c r="P96" s="94">
        <f t="shared" si="1144"/>
        <v>0</v>
      </c>
      <c r="Q96" s="121" t="e">
        <f t="shared" si="1157"/>
        <v>#N/A</v>
      </c>
      <c r="R96" s="165"/>
      <c r="T96" s="90">
        <f t="shared" si="850"/>
        <v>0</v>
      </c>
      <c r="U96" s="90">
        <f t="shared" si="851"/>
        <v>0</v>
      </c>
      <c r="V96" s="90">
        <f t="shared" si="852"/>
        <v>0</v>
      </c>
      <c r="W96" s="90">
        <f t="shared" si="853"/>
        <v>0</v>
      </c>
      <c r="X96" s="79">
        <f t="shared" si="854"/>
        <v>0</v>
      </c>
      <c r="Y96" s="79">
        <f t="shared" si="855"/>
        <v>0</v>
      </c>
      <c r="Z96" s="79">
        <f t="shared" ref="Z96:Z126" si="1185">IFERROR(IF($C95=$Z$3,E96,0),0)</f>
        <v>0</v>
      </c>
      <c r="AA96" s="79">
        <f t="shared" ref="AA96:AA126" si="1186">IFERROR(IF($C95=$Z$3,H96,0),0)</f>
        <v>0</v>
      </c>
      <c r="AB96" s="79">
        <f t="shared" ref="AB96:AB126" si="1187">IFERROR(IF($C95=$AB$3,E96,0),0)</f>
        <v>0</v>
      </c>
      <c r="AC96" s="79">
        <f t="shared" ref="AC96:AC126" si="1188">IFERROR(IF($C95=$AB$3,H96,0),0)</f>
        <v>0</v>
      </c>
      <c r="AD96" s="79">
        <f t="shared" ref="AD96:AD126" si="1189">IFERROR(IF($C95=$AD$3,E96,0),0)</f>
        <v>0</v>
      </c>
      <c r="AE96" s="79">
        <f t="shared" ref="AE96:AE126" si="1190">IFERROR(IF($C95=$AD$3,H96,0),0)</f>
        <v>0</v>
      </c>
      <c r="AG96" s="91"/>
      <c r="AH96" s="91"/>
      <c r="AI96" s="91"/>
      <c r="AJ96" s="91"/>
      <c r="AK96" s="91"/>
      <c r="AL96" s="91"/>
      <c r="AM96" s="85">
        <f t="shared" ref="AM96:AM126" si="1191">IFERROR(IF($C95=$AM$3,$N96,0),0)</f>
        <v>0</v>
      </c>
      <c r="AN96" s="85">
        <f t="shared" ref="AN96:AN126" si="1192">IFERROR(IF($C95=$AM$3,$K96,0),0)</f>
        <v>0</v>
      </c>
      <c r="AO96" s="85">
        <f t="shared" ref="AO96:AO126" si="1193">IFERROR(IF($C95=$AO$3,$N96,0),0)</f>
        <v>0</v>
      </c>
      <c r="AP96" s="85">
        <f t="shared" ref="AP96:AP126" si="1194">IFERROR(IF($C95=$AO$3,$K96,0),0)</f>
        <v>0</v>
      </c>
      <c r="AQ96" s="85">
        <f t="shared" ref="AQ96:AQ126" si="1195">IFERROR(IF($C95=$AQ$3,$N96,0),0)</f>
        <v>0</v>
      </c>
      <c r="AR96" s="85">
        <f t="shared" ref="AR96:AR126" si="1196">IFERROR(IF($C95=$AQ$3,$K96,0),0)</f>
        <v>0</v>
      </c>
      <c r="AT96" s="163"/>
      <c r="AU96" s="163"/>
    </row>
    <row r="97" spans="1:47" ht="18.95" customHeight="1">
      <c r="A97" s="171">
        <v>46</v>
      </c>
      <c r="B97" s="176" t="e">
        <f>VLOOKUP(A97,様式5!$A$10:$B$309,2,FALSE)</f>
        <v>#N/A</v>
      </c>
      <c r="C97" s="246" t="e">
        <f>IF(VLOOKUP(A97,様式5!$A$10:$K$309,11,FALSE)="","",VLOOKUP(A97,様式5!$A$10:$K$309,11,FALSE))</f>
        <v>#N/A</v>
      </c>
      <c r="D97" s="86" t="s">
        <v>80</v>
      </c>
      <c r="E97" s="87">
        <f>COUNTIF(様式5!$Y$10:$Y$309,D97&amp;B97&amp;"1")</f>
        <v>0</v>
      </c>
      <c r="F97" s="70" t="e">
        <f t="shared" ref="F97" si="1197">VLOOKUP(C97,$AW$7:$AX$10,2,FALSE)</f>
        <v>#N/A</v>
      </c>
      <c r="G97" s="118" t="e">
        <f t="shared" si="1139"/>
        <v>#N/A</v>
      </c>
      <c r="H97" s="89">
        <f>COUNTIF(様式5!$Y$10:$Y$309,D97&amp;B97&amp;"2")</f>
        <v>0</v>
      </c>
      <c r="I97" s="70" t="e">
        <f t="shared" ref="I97" si="1198">VLOOKUP(C97,$AW$7:$AY$10,3,FALSE)</f>
        <v>#N/A</v>
      </c>
      <c r="J97" s="118" t="e">
        <f t="shared" si="1141"/>
        <v>#N/A</v>
      </c>
      <c r="K97" s="89">
        <f>IF(COUNTIF(様式5!$AA$10:$AA$309,D97&amp;"400mR"&amp;B97)&gt;=1,1,0)+IF(COUNTIF(様式5!$AB$10:$AB$309,D97&amp;"1600mR"&amp;B97)&gt;=1,1,0)</f>
        <v>0</v>
      </c>
      <c r="L97" s="70" t="e">
        <f t="shared" ref="L97" si="1199">VLOOKUP(C97,$AW$7:$AZ$10,4,FALSE)</f>
        <v>#N/A</v>
      </c>
      <c r="M97" s="118" t="e">
        <f t="shared" si="1143"/>
        <v>#N/A</v>
      </c>
      <c r="N97" s="89">
        <f>COUNTIF(様式5!$AC$10:$AC$309,B97&amp;D97)</f>
        <v>0</v>
      </c>
      <c r="O97" s="70">
        <v>400</v>
      </c>
      <c r="P97" s="88">
        <f t="shared" si="1144"/>
        <v>0</v>
      </c>
      <c r="Q97" s="120" t="e">
        <f t="shared" si="1157"/>
        <v>#N/A</v>
      </c>
      <c r="R97" s="164" t="e">
        <f t="shared" ref="R97" si="1200">SUM(Q97,Q98)</f>
        <v>#N/A</v>
      </c>
      <c r="T97" s="79">
        <f t="shared" si="850"/>
        <v>0</v>
      </c>
      <c r="U97" s="79">
        <f t="shared" si="851"/>
        <v>0</v>
      </c>
      <c r="V97" s="79">
        <f t="shared" si="852"/>
        <v>0</v>
      </c>
      <c r="W97" s="79">
        <f t="shared" si="853"/>
        <v>0</v>
      </c>
      <c r="X97" s="79">
        <f t="shared" si="854"/>
        <v>0</v>
      </c>
      <c r="Y97" s="79">
        <f t="shared" si="855"/>
        <v>0</v>
      </c>
      <c r="Z97" s="90"/>
      <c r="AA97" s="90"/>
      <c r="AB97" s="90"/>
      <c r="AC97" s="90"/>
      <c r="AD97" s="90"/>
      <c r="AE97" s="90"/>
      <c r="AG97" s="85">
        <f t="shared" ref="AG97:AG126" si="1201">IFERROR(IF($C97=$AG$3,$N97,0),0)</f>
        <v>0</v>
      </c>
      <c r="AH97" s="85">
        <f t="shared" ref="AH97:AH126" si="1202">IFERROR(IF($C97=$AG$3,$K97,0),0)</f>
        <v>0</v>
      </c>
      <c r="AI97" s="85">
        <f t="shared" ref="AI97:AI126" si="1203">IFERROR(IF($C97=$AI$3,$N97,0),0)</f>
        <v>0</v>
      </c>
      <c r="AJ97" s="85">
        <f t="shared" ref="AJ97:AJ126" si="1204">IFERROR(IF($C97=$AI$3,$K97,0),0)</f>
        <v>0</v>
      </c>
      <c r="AK97" s="85">
        <f t="shared" ref="AK97:AK126" si="1205">IFERROR(IF($C97=$AK$3,$N97,0),0)</f>
        <v>0</v>
      </c>
      <c r="AL97" s="85">
        <f t="shared" ref="AL97:AL126" si="1206">IFERROR(IF($C97=$AK$3,$K97,0),0)</f>
        <v>0</v>
      </c>
      <c r="AM97" s="91"/>
      <c r="AN97" s="91"/>
      <c r="AO97" s="91"/>
      <c r="AP97" s="91"/>
      <c r="AQ97" s="91"/>
      <c r="AR97" s="91"/>
      <c r="AT97" s="163" t="str">
        <f t="shared" ref="AT97" si="1207">IF(SUM(E97:E98,H97:H98)=SUM(T97:AE98),"","×")</f>
        <v/>
      </c>
      <c r="AU97" s="163" t="str">
        <f t="shared" ref="AU97" si="1208">IF(SUM(K97:K98,N97:N98)=SUM(AG97:AR98),"","×")</f>
        <v/>
      </c>
    </row>
    <row r="98" spans="1:47" ht="18.95" customHeight="1">
      <c r="A98" s="171"/>
      <c r="B98" s="176"/>
      <c r="C98" s="246"/>
      <c r="D98" s="92" t="s">
        <v>88</v>
      </c>
      <c r="E98" s="93">
        <f>COUNTIF(様式5!$Y$10:$Y$309,D98&amp;B97&amp;"1")</f>
        <v>0</v>
      </c>
      <c r="F98" s="72" t="e">
        <f t="shared" ref="F98" si="1209">VLOOKUP(C97,$AW$7:$AX$10,2,FALSE)</f>
        <v>#N/A</v>
      </c>
      <c r="G98" s="119" t="e">
        <f t="shared" si="1139"/>
        <v>#N/A</v>
      </c>
      <c r="H98" s="95">
        <f>COUNTIF(様式5!$Y$10:$Y$309,D98&amp;B97&amp;"2")</f>
        <v>0</v>
      </c>
      <c r="I98" s="96" t="e">
        <f t="shared" ref="I98" si="1210">VLOOKUP(C97,$AW$7:$AY$10,3,FALSE)</f>
        <v>#N/A</v>
      </c>
      <c r="J98" s="119" t="e">
        <f t="shared" si="1141"/>
        <v>#N/A</v>
      </c>
      <c r="K98" s="95">
        <f>IF(COUNTIF(様式5!$AA$10:$AA$309,D98&amp;"400mR"&amp;B97)&gt;=1,1,0)+IF(COUNTIF(様式5!$AB$10:$AB$309,D98&amp;"1600mR"&amp;B97)&gt;=1,1,0)</f>
        <v>0</v>
      </c>
      <c r="L98" s="72" t="e">
        <f t="shared" ref="L98" si="1211">VLOOKUP(C97,$AW$7:$AZ$10,4,FALSE)</f>
        <v>#N/A</v>
      </c>
      <c r="M98" s="119" t="e">
        <f t="shared" si="1143"/>
        <v>#N/A</v>
      </c>
      <c r="N98" s="97">
        <f>COUNTIF(様式5!$AC$10:$AC$309,B97&amp;D98)</f>
        <v>0</v>
      </c>
      <c r="O98" s="72">
        <v>400</v>
      </c>
      <c r="P98" s="94">
        <f t="shared" si="1144"/>
        <v>0</v>
      </c>
      <c r="Q98" s="121" t="e">
        <f t="shared" si="1157"/>
        <v>#N/A</v>
      </c>
      <c r="R98" s="165"/>
      <c r="T98" s="90">
        <f t="shared" si="850"/>
        <v>0</v>
      </c>
      <c r="U98" s="90">
        <f t="shared" si="851"/>
        <v>0</v>
      </c>
      <c r="V98" s="90">
        <f t="shared" si="852"/>
        <v>0</v>
      </c>
      <c r="W98" s="90">
        <f t="shared" si="853"/>
        <v>0</v>
      </c>
      <c r="X98" s="79">
        <f t="shared" si="854"/>
        <v>0</v>
      </c>
      <c r="Y98" s="79">
        <f t="shared" si="855"/>
        <v>0</v>
      </c>
      <c r="Z98" s="79">
        <f t="shared" ref="Z98:Z126" si="1212">IFERROR(IF($C97=$Z$3,E98,0),0)</f>
        <v>0</v>
      </c>
      <c r="AA98" s="79">
        <f t="shared" ref="AA98:AA126" si="1213">IFERROR(IF($C97=$Z$3,H98,0),0)</f>
        <v>0</v>
      </c>
      <c r="AB98" s="79">
        <f t="shared" ref="AB98:AB126" si="1214">IFERROR(IF($C97=$AB$3,E98,0),0)</f>
        <v>0</v>
      </c>
      <c r="AC98" s="79">
        <f t="shared" ref="AC98:AC126" si="1215">IFERROR(IF($C97=$AB$3,H98,0),0)</f>
        <v>0</v>
      </c>
      <c r="AD98" s="79">
        <f t="shared" ref="AD98:AD126" si="1216">IFERROR(IF($C97=$AD$3,E98,0),0)</f>
        <v>0</v>
      </c>
      <c r="AE98" s="79">
        <f t="shared" ref="AE98:AE126" si="1217">IFERROR(IF($C97=$AD$3,H98,0),0)</f>
        <v>0</v>
      </c>
      <c r="AG98" s="91"/>
      <c r="AH98" s="91"/>
      <c r="AI98" s="91"/>
      <c r="AJ98" s="91"/>
      <c r="AK98" s="91"/>
      <c r="AL98" s="91"/>
      <c r="AM98" s="85">
        <f t="shared" ref="AM98:AM126" si="1218">IFERROR(IF($C97=$AM$3,$N98,0),0)</f>
        <v>0</v>
      </c>
      <c r="AN98" s="85">
        <f t="shared" ref="AN98:AN126" si="1219">IFERROR(IF($C97=$AM$3,$K98,0),0)</f>
        <v>0</v>
      </c>
      <c r="AO98" s="85">
        <f t="shared" ref="AO98:AO126" si="1220">IFERROR(IF($C97=$AO$3,$N98,0),0)</f>
        <v>0</v>
      </c>
      <c r="AP98" s="85">
        <f t="shared" ref="AP98:AP126" si="1221">IFERROR(IF($C97=$AO$3,$K98,0),0)</f>
        <v>0</v>
      </c>
      <c r="AQ98" s="85">
        <f t="shared" ref="AQ98:AQ126" si="1222">IFERROR(IF($C97=$AQ$3,$N98,0),0)</f>
        <v>0</v>
      </c>
      <c r="AR98" s="85">
        <f t="shared" ref="AR98:AR126" si="1223">IFERROR(IF($C97=$AQ$3,$K98,0),0)</f>
        <v>0</v>
      </c>
      <c r="AT98" s="163"/>
      <c r="AU98" s="163"/>
    </row>
    <row r="99" spans="1:47" ht="18.95" customHeight="1">
      <c r="A99" s="171">
        <v>47</v>
      </c>
      <c r="B99" s="176" t="e">
        <f>VLOOKUP(A99,様式5!$A$10:$B$309,2,FALSE)</f>
        <v>#N/A</v>
      </c>
      <c r="C99" s="246" t="e">
        <f>IF(VLOOKUP(A99,様式5!$A$10:$K$309,11,FALSE)="","",VLOOKUP(A99,様式5!$A$10:$K$309,11,FALSE))</f>
        <v>#N/A</v>
      </c>
      <c r="D99" s="86" t="s">
        <v>80</v>
      </c>
      <c r="E99" s="87">
        <f>COUNTIF(様式5!$Y$10:$Y$309,D99&amp;B99&amp;"1")</f>
        <v>0</v>
      </c>
      <c r="F99" s="70" t="e">
        <f t="shared" ref="F99" si="1224">VLOOKUP(C99,$AW$7:$AX$10,2,FALSE)</f>
        <v>#N/A</v>
      </c>
      <c r="G99" s="118" t="e">
        <f t="shared" si="1139"/>
        <v>#N/A</v>
      </c>
      <c r="H99" s="89">
        <f>COUNTIF(様式5!$Y$10:$Y$309,D99&amp;B99&amp;"2")</f>
        <v>0</v>
      </c>
      <c r="I99" s="70" t="e">
        <f t="shared" ref="I99" si="1225">VLOOKUP(C99,$AW$7:$AY$10,3,FALSE)</f>
        <v>#N/A</v>
      </c>
      <c r="J99" s="118" t="e">
        <f t="shared" si="1141"/>
        <v>#N/A</v>
      </c>
      <c r="K99" s="89">
        <f>IF(COUNTIF(様式5!$AA$10:$AA$309,D99&amp;"400mR"&amp;B99)&gt;=1,1,0)+IF(COUNTIF(様式5!$AB$10:$AB$309,D99&amp;"1600mR"&amp;B99)&gt;=1,1,0)</f>
        <v>0</v>
      </c>
      <c r="L99" s="70" t="e">
        <f t="shared" ref="L99" si="1226">VLOOKUP(C99,$AW$7:$AZ$10,4,FALSE)</f>
        <v>#N/A</v>
      </c>
      <c r="M99" s="118" t="e">
        <f t="shared" si="1143"/>
        <v>#N/A</v>
      </c>
      <c r="N99" s="89">
        <f>COUNTIF(様式5!$AC$10:$AC$309,B99&amp;D99)</f>
        <v>0</v>
      </c>
      <c r="O99" s="70">
        <v>400</v>
      </c>
      <c r="P99" s="88">
        <f t="shared" si="1144"/>
        <v>0</v>
      </c>
      <c r="Q99" s="120" t="e">
        <f t="shared" si="1157"/>
        <v>#N/A</v>
      </c>
      <c r="R99" s="164" t="e">
        <f t="shared" ref="R99" si="1227">SUM(Q99,Q100)</f>
        <v>#N/A</v>
      </c>
      <c r="T99" s="79">
        <f t="shared" si="850"/>
        <v>0</v>
      </c>
      <c r="U99" s="79">
        <f t="shared" si="851"/>
        <v>0</v>
      </c>
      <c r="V99" s="79">
        <f t="shared" si="852"/>
        <v>0</v>
      </c>
      <c r="W99" s="79">
        <f t="shared" si="853"/>
        <v>0</v>
      </c>
      <c r="X99" s="79">
        <f t="shared" si="854"/>
        <v>0</v>
      </c>
      <c r="Y99" s="79">
        <f t="shared" si="855"/>
        <v>0</v>
      </c>
      <c r="Z99" s="90"/>
      <c r="AA99" s="90"/>
      <c r="AB99" s="90"/>
      <c r="AC99" s="90"/>
      <c r="AD99" s="90"/>
      <c r="AE99" s="90"/>
      <c r="AG99" s="85">
        <f t="shared" ref="AG99:AG126" si="1228">IFERROR(IF($C99=$AG$3,$N99,0),0)</f>
        <v>0</v>
      </c>
      <c r="AH99" s="85">
        <f t="shared" ref="AH99:AH126" si="1229">IFERROR(IF($C99=$AG$3,$K99,0),0)</f>
        <v>0</v>
      </c>
      <c r="AI99" s="85">
        <f t="shared" ref="AI99:AI126" si="1230">IFERROR(IF($C99=$AI$3,$N99,0),0)</f>
        <v>0</v>
      </c>
      <c r="AJ99" s="85">
        <f t="shared" ref="AJ99:AJ126" si="1231">IFERROR(IF($C99=$AI$3,$K99,0),0)</f>
        <v>0</v>
      </c>
      <c r="AK99" s="85">
        <f t="shared" ref="AK99:AK126" si="1232">IFERROR(IF($C99=$AK$3,$N99,0),0)</f>
        <v>0</v>
      </c>
      <c r="AL99" s="85">
        <f t="shared" ref="AL99:AL126" si="1233">IFERROR(IF($C99=$AK$3,$K99,0),0)</f>
        <v>0</v>
      </c>
      <c r="AM99" s="91"/>
      <c r="AN99" s="91"/>
      <c r="AO99" s="91"/>
      <c r="AP99" s="91"/>
      <c r="AQ99" s="91"/>
      <c r="AR99" s="91"/>
      <c r="AT99" s="163" t="str">
        <f t="shared" ref="AT99" si="1234">IF(SUM(E99:E100,H99:H100)=SUM(T99:AE100),"","×")</f>
        <v/>
      </c>
      <c r="AU99" s="163" t="str">
        <f t="shared" ref="AU99" si="1235">IF(SUM(K99:K100,N99:N100)=SUM(AG99:AR100),"","×")</f>
        <v/>
      </c>
    </row>
    <row r="100" spans="1:47" ht="18.95" customHeight="1">
      <c r="A100" s="171"/>
      <c r="B100" s="176"/>
      <c r="C100" s="246"/>
      <c r="D100" s="92" t="s">
        <v>88</v>
      </c>
      <c r="E100" s="93">
        <f>COUNTIF(様式5!$Y$10:$Y$309,D100&amp;B99&amp;"1")</f>
        <v>0</v>
      </c>
      <c r="F100" s="72" t="e">
        <f t="shared" ref="F100" si="1236">VLOOKUP(C99,$AW$7:$AX$10,2,FALSE)</f>
        <v>#N/A</v>
      </c>
      <c r="G100" s="119" t="e">
        <f t="shared" si="1139"/>
        <v>#N/A</v>
      </c>
      <c r="H100" s="95">
        <f>COUNTIF(様式5!$Y$10:$Y$309,D100&amp;B99&amp;"2")</f>
        <v>0</v>
      </c>
      <c r="I100" s="96" t="e">
        <f t="shared" ref="I100" si="1237">VLOOKUP(C99,$AW$7:$AY$10,3,FALSE)</f>
        <v>#N/A</v>
      </c>
      <c r="J100" s="119" t="e">
        <f t="shared" si="1141"/>
        <v>#N/A</v>
      </c>
      <c r="K100" s="95">
        <f>IF(COUNTIF(様式5!$AA$10:$AA$309,D100&amp;"400mR"&amp;B99)&gt;=1,1,0)+IF(COUNTIF(様式5!$AB$10:$AB$309,D100&amp;"1600mR"&amp;B99)&gt;=1,1,0)</f>
        <v>0</v>
      </c>
      <c r="L100" s="72" t="e">
        <f t="shared" ref="L100" si="1238">VLOOKUP(C99,$AW$7:$AZ$10,4,FALSE)</f>
        <v>#N/A</v>
      </c>
      <c r="M100" s="119" t="e">
        <f t="shared" si="1143"/>
        <v>#N/A</v>
      </c>
      <c r="N100" s="97">
        <f>COUNTIF(様式5!$AC$10:$AC$309,B99&amp;D100)</f>
        <v>0</v>
      </c>
      <c r="O100" s="72">
        <v>400</v>
      </c>
      <c r="P100" s="94">
        <f t="shared" si="1144"/>
        <v>0</v>
      </c>
      <c r="Q100" s="121" t="e">
        <f t="shared" si="1157"/>
        <v>#N/A</v>
      </c>
      <c r="R100" s="165"/>
      <c r="T100" s="90">
        <f t="shared" si="850"/>
        <v>0</v>
      </c>
      <c r="U100" s="90">
        <f t="shared" si="851"/>
        <v>0</v>
      </c>
      <c r="V100" s="90">
        <f t="shared" si="852"/>
        <v>0</v>
      </c>
      <c r="W100" s="90">
        <f t="shared" si="853"/>
        <v>0</v>
      </c>
      <c r="X100" s="79">
        <f t="shared" si="854"/>
        <v>0</v>
      </c>
      <c r="Y100" s="79">
        <f t="shared" si="855"/>
        <v>0</v>
      </c>
      <c r="Z100" s="79">
        <f t="shared" ref="Z100:Z126" si="1239">IFERROR(IF($C99=$Z$3,E100,0),0)</f>
        <v>0</v>
      </c>
      <c r="AA100" s="79">
        <f t="shared" ref="AA100:AA126" si="1240">IFERROR(IF($C99=$Z$3,H100,0),0)</f>
        <v>0</v>
      </c>
      <c r="AB100" s="79">
        <f t="shared" ref="AB100:AB126" si="1241">IFERROR(IF($C99=$AB$3,E100,0),0)</f>
        <v>0</v>
      </c>
      <c r="AC100" s="79">
        <f t="shared" ref="AC100:AC126" si="1242">IFERROR(IF($C99=$AB$3,H100,0),0)</f>
        <v>0</v>
      </c>
      <c r="AD100" s="79">
        <f t="shared" ref="AD100:AD126" si="1243">IFERROR(IF($C99=$AD$3,E100,0),0)</f>
        <v>0</v>
      </c>
      <c r="AE100" s="79">
        <f t="shared" ref="AE100:AE126" si="1244">IFERROR(IF($C99=$AD$3,H100,0),0)</f>
        <v>0</v>
      </c>
      <c r="AG100" s="91"/>
      <c r="AH100" s="91"/>
      <c r="AI100" s="91"/>
      <c r="AJ100" s="91"/>
      <c r="AK100" s="91"/>
      <c r="AL100" s="91"/>
      <c r="AM100" s="85">
        <f t="shared" ref="AM100:AM126" si="1245">IFERROR(IF($C99=$AM$3,$N100,0),0)</f>
        <v>0</v>
      </c>
      <c r="AN100" s="85">
        <f t="shared" ref="AN100:AN126" si="1246">IFERROR(IF($C99=$AM$3,$K100,0),0)</f>
        <v>0</v>
      </c>
      <c r="AO100" s="85">
        <f t="shared" ref="AO100:AO126" si="1247">IFERROR(IF($C99=$AO$3,$N100,0),0)</f>
        <v>0</v>
      </c>
      <c r="AP100" s="85">
        <f t="shared" ref="AP100:AP126" si="1248">IFERROR(IF($C99=$AO$3,$K100,0),0)</f>
        <v>0</v>
      </c>
      <c r="AQ100" s="85">
        <f t="shared" ref="AQ100:AQ126" si="1249">IFERROR(IF($C99=$AQ$3,$N100,0),0)</f>
        <v>0</v>
      </c>
      <c r="AR100" s="85">
        <f t="shared" ref="AR100:AR126" si="1250">IFERROR(IF($C99=$AQ$3,$K100,0),0)</f>
        <v>0</v>
      </c>
      <c r="AT100" s="163"/>
      <c r="AU100" s="163"/>
    </row>
    <row r="101" spans="1:47" ht="18.95" customHeight="1">
      <c r="A101" s="171">
        <v>48</v>
      </c>
      <c r="B101" s="176" t="e">
        <f>VLOOKUP(A101,様式5!$A$10:$B$309,2,FALSE)</f>
        <v>#N/A</v>
      </c>
      <c r="C101" s="246" t="e">
        <f>IF(VLOOKUP(A101,様式5!$A$10:$K$309,11,FALSE)="","",VLOOKUP(A101,様式5!$A$10:$K$309,11,FALSE))</f>
        <v>#N/A</v>
      </c>
      <c r="D101" s="86" t="s">
        <v>80</v>
      </c>
      <c r="E101" s="87">
        <f>COUNTIF(様式5!$Y$10:$Y$309,D101&amp;B101&amp;"1")</f>
        <v>0</v>
      </c>
      <c r="F101" s="70" t="e">
        <f t="shared" ref="F101" si="1251">VLOOKUP(C101,$AW$7:$AX$10,2,FALSE)</f>
        <v>#N/A</v>
      </c>
      <c r="G101" s="118" t="e">
        <f t="shared" si="1139"/>
        <v>#N/A</v>
      </c>
      <c r="H101" s="89">
        <f>COUNTIF(様式5!$Y$10:$Y$309,D101&amp;B101&amp;"2")</f>
        <v>0</v>
      </c>
      <c r="I101" s="70" t="e">
        <f t="shared" ref="I101" si="1252">VLOOKUP(C101,$AW$7:$AY$10,3,FALSE)</f>
        <v>#N/A</v>
      </c>
      <c r="J101" s="118" t="e">
        <f t="shared" si="1141"/>
        <v>#N/A</v>
      </c>
      <c r="K101" s="89">
        <f>IF(COUNTIF(様式5!$AA$10:$AA$309,D101&amp;"400mR"&amp;B101)&gt;=1,1,0)+IF(COUNTIF(様式5!$AB$10:$AB$309,D101&amp;"1600mR"&amp;B101)&gt;=1,1,0)</f>
        <v>0</v>
      </c>
      <c r="L101" s="70" t="e">
        <f t="shared" ref="L101" si="1253">VLOOKUP(C101,$AW$7:$AZ$10,4,FALSE)</f>
        <v>#N/A</v>
      </c>
      <c r="M101" s="118" t="e">
        <f t="shared" si="1143"/>
        <v>#N/A</v>
      </c>
      <c r="N101" s="89">
        <f>COUNTIF(様式5!$AC$10:$AC$309,B101&amp;D101)</f>
        <v>0</v>
      </c>
      <c r="O101" s="70">
        <v>400</v>
      </c>
      <c r="P101" s="88">
        <f t="shared" si="1144"/>
        <v>0</v>
      </c>
      <c r="Q101" s="120" t="e">
        <f t="shared" si="1157"/>
        <v>#N/A</v>
      </c>
      <c r="R101" s="164" t="e">
        <f t="shared" ref="R101" si="1254">SUM(Q101,Q102)</f>
        <v>#N/A</v>
      </c>
      <c r="T101" s="79">
        <f t="shared" si="850"/>
        <v>0</v>
      </c>
      <c r="U101" s="79">
        <f t="shared" si="851"/>
        <v>0</v>
      </c>
      <c r="V101" s="79">
        <f t="shared" si="852"/>
        <v>0</v>
      </c>
      <c r="W101" s="79">
        <f t="shared" si="853"/>
        <v>0</v>
      </c>
      <c r="X101" s="79">
        <f t="shared" si="854"/>
        <v>0</v>
      </c>
      <c r="Y101" s="79">
        <f t="shared" si="855"/>
        <v>0</v>
      </c>
      <c r="Z101" s="90"/>
      <c r="AA101" s="90"/>
      <c r="AB101" s="90"/>
      <c r="AC101" s="90"/>
      <c r="AD101" s="90"/>
      <c r="AE101" s="90"/>
      <c r="AG101" s="85">
        <f t="shared" ref="AG101:AG126" si="1255">IFERROR(IF($C101=$AG$3,$N101,0),0)</f>
        <v>0</v>
      </c>
      <c r="AH101" s="85">
        <f t="shared" ref="AH101:AH126" si="1256">IFERROR(IF($C101=$AG$3,$K101,0),0)</f>
        <v>0</v>
      </c>
      <c r="AI101" s="85">
        <f t="shared" ref="AI101:AI126" si="1257">IFERROR(IF($C101=$AI$3,$N101,0),0)</f>
        <v>0</v>
      </c>
      <c r="AJ101" s="85">
        <f t="shared" ref="AJ101:AJ126" si="1258">IFERROR(IF($C101=$AI$3,$K101,0),0)</f>
        <v>0</v>
      </c>
      <c r="AK101" s="85">
        <f t="shared" ref="AK101:AK126" si="1259">IFERROR(IF($C101=$AK$3,$N101,0),0)</f>
        <v>0</v>
      </c>
      <c r="AL101" s="85">
        <f t="shared" ref="AL101:AL126" si="1260">IFERROR(IF($C101=$AK$3,$K101,0),0)</f>
        <v>0</v>
      </c>
      <c r="AM101" s="91"/>
      <c r="AN101" s="91"/>
      <c r="AO101" s="91"/>
      <c r="AP101" s="91"/>
      <c r="AQ101" s="91"/>
      <c r="AR101" s="91"/>
      <c r="AT101" s="163" t="str">
        <f t="shared" ref="AT101" si="1261">IF(SUM(E101:E102,H101:H102)=SUM(T101:AE102),"","×")</f>
        <v/>
      </c>
      <c r="AU101" s="163" t="str">
        <f t="shared" ref="AU101" si="1262">IF(SUM(K101:K102,N101:N102)=SUM(AG101:AR102),"","×")</f>
        <v/>
      </c>
    </row>
    <row r="102" spans="1:47" ht="18.95" customHeight="1">
      <c r="A102" s="171"/>
      <c r="B102" s="176"/>
      <c r="C102" s="246"/>
      <c r="D102" s="92" t="s">
        <v>88</v>
      </c>
      <c r="E102" s="93">
        <f>COUNTIF(様式5!$Y$10:$Y$309,D102&amp;B101&amp;"1")</f>
        <v>0</v>
      </c>
      <c r="F102" s="72" t="e">
        <f t="shared" ref="F102" si="1263">VLOOKUP(C101,$AW$7:$AX$10,2,FALSE)</f>
        <v>#N/A</v>
      </c>
      <c r="G102" s="119" t="e">
        <f t="shared" si="1139"/>
        <v>#N/A</v>
      </c>
      <c r="H102" s="95">
        <f>COUNTIF(様式5!$Y$10:$Y$309,D102&amp;B101&amp;"2")</f>
        <v>0</v>
      </c>
      <c r="I102" s="96" t="e">
        <f t="shared" ref="I102" si="1264">VLOOKUP(C101,$AW$7:$AY$10,3,FALSE)</f>
        <v>#N/A</v>
      </c>
      <c r="J102" s="119" t="e">
        <f t="shared" si="1141"/>
        <v>#N/A</v>
      </c>
      <c r="K102" s="95">
        <f>IF(COUNTIF(様式5!$AA$10:$AA$309,D102&amp;"400mR"&amp;B101)&gt;=1,1,0)+IF(COUNTIF(様式5!$AB$10:$AB$309,D102&amp;"1600mR"&amp;B101)&gt;=1,1,0)</f>
        <v>0</v>
      </c>
      <c r="L102" s="72" t="e">
        <f t="shared" ref="L102" si="1265">VLOOKUP(C101,$AW$7:$AZ$10,4,FALSE)</f>
        <v>#N/A</v>
      </c>
      <c r="M102" s="119" t="e">
        <f t="shared" si="1143"/>
        <v>#N/A</v>
      </c>
      <c r="N102" s="97">
        <f>COUNTIF(様式5!$AC$10:$AC$309,B101&amp;D102)</f>
        <v>0</v>
      </c>
      <c r="O102" s="72">
        <v>400</v>
      </c>
      <c r="P102" s="94">
        <f t="shared" si="1144"/>
        <v>0</v>
      </c>
      <c r="Q102" s="121" t="e">
        <f t="shared" si="1157"/>
        <v>#N/A</v>
      </c>
      <c r="R102" s="165"/>
      <c r="T102" s="90">
        <f t="shared" si="850"/>
        <v>0</v>
      </c>
      <c r="U102" s="90">
        <f t="shared" si="851"/>
        <v>0</v>
      </c>
      <c r="V102" s="90">
        <f t="shared" si="852"/>
        <v>0</v>
      </c>
      <c r="W102" s="90">
        <f t="shared" si="853"/>
        <v>0</v>
      </c>
      <c r="X102" s="79">
        <f t="shared" si="854"/>
        <v>0</v>
      </c>
      <c r="Y102" s="79">
        <f t="shared" si="855"/>
        <v>0</v>
      </c>
      <c r="Z102" s="79">
        <f t="shared" ref="Z102:Z126" si="1266">IFERROR(IF($C101=$Z$3,E102,0),0)</f>
        <v>0</v>
      </c>
      <c r="AA102" s="79">
        <f t="shared" ref="AA102:AA126" si="1267">IFERROR(IF($C101=$Z$3,H102,0),0)</f>
        <v>0</v>
      </c>
      <c r="AB102" s="79">
        <f t="shared" ref="AB102:AB126" si="1268">IFERROR(IF($C101=$AB$3,E102,0),0)</f>
        <v>0</v>
      </c>
      <c r="AC102" s="79">
        <f t="shared" ref="AC102:AC126" si="1269">IFERROR(IF($C101=$AB$3,H102,0),0)</f>
        <v>0</v>
      </c>
      <c r="AD102" s="79">
        <f t="shared" ref="AD102:AD126" si="1270">IFERROR(IF($C101=$AD$3,E102,0),0)</f>
        <v>0</v>
      </c>
      <c r="AE102" s="79">
        <f t="shared" ref="AE102:AE126" si="1271">IFERROR(IF($C101=$AD$3,H102,0),0)</f>
        <v>0</v>
      </c>
      <c r="AG102" s="91"/>
      <c r="AH102" s="91"/>
      <c r="AI102" s="91"/>
      <c r="AJ102" s="91"/>
      <c r="AK102" s="91"/>
      <c r="AL102" s="91"/>
      <c r="AM102" s="85">
        <f t="shared" ref="AM102:AM126" si="1272">IFERROR(IF($C101=$AM$3,$N102,0),0)</f>
        <v>0</v>
      </c>
      <c r="AN102" s="85">
        <f t="shared" ref="AN102:AN126" si="1273">IFERROR(IF($C101=$AM$3,$K102,0),0)</f>
        <v>0</v>
      </c>
      <c r="AO102" s="85">
        <f t="shared" ref="AO102:AO126" si="1274">IFERROR(IF($C101=$AO$3,$N102,0),0)</f>
        <v>0</v>
      </c>
      <c r="AP102" s="85">
        <f t="shared" ref="AP102:AP126" si="1275">IFERROR(IF($C101=$AO$3,$K102,0),0)</f>
        <v>0</v>
      </c>
      <c r="AQ102" s="85">
        <f t="shared" ref="AQ102:AQ126" si="1276">IFERROR(IF($C101=$AQ$3,$N102,0),0)</f>
        <v>0</v>
      </c>
      <c r="AR102" s="85">
        <f t="shared" ref="AR102:AR126" si="1277">IFERROR(IF($C101=$AQ$3,$K102,0),0)</f>
        <v>0</v>
      </c>
      <c r="AT102" s="163"/>
      <c r="AU102" s="163"/>
    </row>
    <row r="103" spans="1:47" ht="18.95" customHeight="1">
      <c r="A103" s="171">
        <v>49</v>
      </c>
      <c r="B103" s="176" t="e">
        <f>VLOOKUP(A103,様式5!$A$10:$B$309,2,FALSE)</f>
        <v>#N/A</v>
      </c>
      <c r="C103" s="246" t="e">
        <f>IF(VLOOKUP(A103,様式5!$A$10:$K$309,11,FALSE)="","",VLOOKUP(A103,様式5!$A$10:$K$309,11,FALSE))</f>
        <v>#N/A</v>
      </c>
      <c r="D103" s="86" t="s">
        <v>80</v>
      </c>
      <c r="E103" s="87">
        <f>COUNTIF(様式5!$Y$10:$Y$309,D103&amp;B103&amp;"1")</f>
        <v>0</v>
      </c>
      <c r="F103" s="70" t="e">
        <f t="shared" ref="F103" si="1278">VLOOKUP(C103,$AW$7:$AX$10,2,FALSE)</f>
        <v>#N/A</v>
      </c>
      <c r="G103" s="118" t="e">
        <f t="shared" si="1139"/>
        <v>#N/A</v>
      </c>
      <c r="H103" s="89">
        <f>COUNTIF(様式5!$Y$10:$Y$309,D103&amp;B103&amp;"2")</f>
        <v>0</v>
      </c>
      <c r="I103" s="70" t="e">
        <f t="shared" ref="I103" si="1279">VLOOKUP(C103,$AW$7:$AY$10,3,FALSE)</f>
        <v>#N/A</v>
      </c>
      <c r="J103" s="118" t="e">
        <f t="shared" si="1141"/>
        <v>#N/A</v>
      </c>
      <c r="K103" s="89">
        <f>IF(COUNTIF(様式5!$AA$10:$AA$309,D103&amp;"400mR"&amp;B103)&gt;=1,1,0)+IF(COUNTIF(様式5!$AB$10:$AB$309,D103&amp;"1600mR"&amp;B103)&gt;=1,1,0)</f>
        <v>0</v>
      </c>
      <c r="L103" s="70" t="e">
        <f t="shared" ref="L103" si="1280">VLOOKUP(C103,$AW$7:$AZ$10,4,FALSE)</f>
        <v>#N/A</v>
      </c>
      <c r="M103" s="118" t="e">
        <f t="shared" si="1143"/>
        <v>#N/A</v>
      </c>
      <c r="N103" s="89">
        <f>COUNTIF(様式5!$AC$10:$AC$309,B103&amp;D103)</f>
        <v>0</v>
      </c>
      <c r="O103" s="70">
        <v>400</v>
      </c>
      <c r="P103" s="88">
        <f t="shared" si="1144"/>
        <v>0</v>
      </c>
      <c r="Q103" s="120" t="e">
        <f t="shared" si="1157"/>
        <v>#N/A</v>
      </c>
      <c r="R103" s="164" t="e">
        <f t="shared" ref="R103" si="1281">SUM(Q103,Q104)</f>
        <v>#N/A</v>
      </c>
      <c r="T103" s="79">
        <f t="shared" si="850"/>
        <v>0</v>
      </c>
      <c r="U103" s="79">
        <f t="shared" si="851"/>
        <v>0</v>
      </c>
      <c r="V103" s="79">
        <f t="shared" si="852"/>
        <v>0</v>
      </c>
      <c r="W103" s="79">
        <f t="shared" si="853"/>
        <v>0</v>
      </c>
      <c r="X103" s="79">
        <f t="shared" si="854"/>
        <v>0</v>
      </c>
      <c r="Y103" s="79">
        <f t="shared" si="855"/>
        <v>0</v>
      </c>
      <c r="Z103" s="90"/>
      <c r="AA103" s="90"/>
      <c r="AB103" s="90"/>
      <c r="AC103" s="90"/>
      <c r="AD103" s="90"/>
      <c r="AE103" s="90"/>
      <c r="AG103" s="85">
        <f t="shared" ref="AG103:AG126" si="1282">IFERROR(IF($C103=$AG$3,$N103,0),0)</f>
        <v>0</v>
      </c>
      <c r="AH103" s="85">
        <f t="shared" ref="AH103:AH126" si="1283">IFERROR(IF($C103=$AG$3,$K103,0),0)</f>
        <v>0</v>
      </c>
      <c r="AI103" s="85">
        <f t="shared" ref="AI103:AI126" si="1284">IFERROR(IF($C103=$AI$3,$N103,0),0)</f>
        <v>0</v>
      </c>
      <c r="AJ103" s="85">
        <f t="shared" ref="AJ103:AJ126" si="1285">IFERROR(IF($C103=$AI$3,$K103,0),0)</f>
        <v>0</v>
      </c>
      <c r="AK103" s="85">
        <f t="shared" ref="AK103:AK126" si="1286">IFERROR(IF($C103=$AK$3,$N103,0),0)</f>
        <v>0</v>
      </c>
      <c r="AL103" s="85">
        <f t="shared" ref="AL103:AL126" si="1287">IFERROR(IF($C103=$AK$3,$K103,0),0)</f>
        <v>0</v>
      </c>
      <c r="AM103" s="91"/>
      <c r="AN103" s="91"/>
      <c r="AO103" s="91"/>
      <c r="AP103" s="91"/>
      <c r="AQ103" s="91"/>
      <c r="AR103" s="91"/>
      <c r="AT103" s="163" t="str">
        <f t="shared" ref="AT103" si="1288">IF(SUM(E103:E104,H103:H104)=SUM(T103:AE104),"","×")</f>
        <v/>
      </c>
      <c r="AU103" s="163" t="str">
        <f t="shared" ref="AU103" si="1289">IF(SUM(K103:K104,N103:N104)=SUM(AG103:AR104),"","×")</f>
        <v/>
      </c>
    </row>
    <row r="104" spans="1:47" ht="18.95" customHeight="1">
      <c r="A104" s="171"/>
      <c r="B104" s="176"/>
      <c r="C104" s="246"/>
      <c r="D104" s="92" t="s">
        <v>88</v>
      </c>
      <c r="E104" s="93">
        <f>COUNTIF(様式5!$Y$10:$Y$309,D104&amp;B103&amp;"1")</f>
        <v>0</v>
      </c>
      <c r="F104" s="72" t="e">
        <f t="shared" ref="F104" si="1290">VLOOKUP(C103,$AW$7:$AX$10,2,FALSE)</f>
        <v>#N/A</v>
      </c>
      <c r="G104" s="119" t="e">
        <f t="shared" si="1139"/>
        <v>#N/A</v>
      </c>
      <c r="H104" s="95">
        <f>COUNTIF(様式5!$Y$10:$Y$309,D104&amp;B103&amp;"2")</f>
        <v>0</v>
      </c>
      <c r="I104" s="96" t="e">
        <f t="shared" ref="I104" si="1291">VLOOKUP(C103,$AW$7:$AY$10,3,FALSE)</f>
        <v>#N/A</v>
      </c>
      <c r="J104" s="119" t="e">
        <f t="shared" si="1141"/>
        <v>#N/A</v>
      </c>
      <c r="K104" s="95">
        <f>IF(COUNTIF(様式5!$AA$10:$AA$309,D104&amp;"400mR"&amp;B103)&gt;=1,1,0)+IF(COUNTIF(様式5!$AB$10:$AB$309,D104&amp;"1600mR"&amp;B103)&gt;=1,1,0)</f>
        <v>0</v>
      </c>
      <c r="L104" s="72" t="e">
        <f t="shared" ref="L104" si="1292">VLOOKUP(C103,$AW$7:$AZ$10,4,FALSE)</f>
        <v>#N/A</v>
      </c>
      <c r="M104" s="119" t="e">
        <f t="shared" si="1143"/>
        <v>#N/A</v>
      </c>
      <c r="N104" s="97">
        <f>COUNTIF(様式5!$AC$10:$AC$309,B103&amp;D104)</f>
        <v>0</v>
      </c>
      <c r="O104" s="72">
        <v>400</v>
      </c>
      <c r="P104" s="94">
        <f t="shared" si="1144"/>
        <v>0</v>
      </c>
      <c r="Q104" s="121" t="e">
        <f t="shared" si="1157"/>
        <v>#N/A</v>
      </c>
      <c r="R104" s="165"/>
      <c r="T104" s="90">
        <f t="shared" si="850"/>
        <v>0</v>
      </c>
      <c r="U104" s="90">
        <f t="shared" si="851"/>
        <v>0</v>
      </c>
      <c r="V104" s="90">
        <f t="shared" si="852"/>
        <v>0</v>
      </c>
      <c r="W104" s="90">
        <f t="shared" si="853"/>
        <v>0</v>
      </c>
      <c r="X104" s="79">
        <f t="shared" si="854"/>
        <v>0</v>
      </c>
      <c r="Y104" s="79">
        <f t="shared" si="855"/>
        <v>0</v>
      </c>
      <c r="Z104" s="79">
        <f t="shared" ref="Z104:Z126" si="1293">IFERROR(IF($C103=$Z$3,E104,0),0)</f>
        <v>0</v>
      </c>
      <c r="AA104" s="79">
        <f t="shared" ref="AA104:AA126" si="1294">IFERROR(IF($C103=$Z$3,H104,0),0)</f>
        <v>0</v>
      </c>
      <c r="AB104" s="79">
        <f t="shared" ref="AB104:AB126" si="1295">IFERROR(IF($C103=$AB$3,E104,0),0)</f>
        <v>0</v>
      </c>
      <c r="AC104" s="79">
        <f t="shared" ref="AC104:AC126" si="1296">IFERROR(IF($C103=$AB$3,H104,0),0)</f>
        <v>0</v>
      </c>
      <c r="AD104" s="79">
        <f t="shared" ref="AD104:AD126" si="1297">IFERROR(IF($C103=$AD$3,E104,0),0)</f>
        <v>0</v>
      </c>
      <c r="AE104" s="79">
        <f t="shared" ref="AE104:AE126" si="1298">IFERROR(IF($C103=$AD$3,H104,0),0)</f>
        <v>0</v>
      </c>
      <c r="AG104" s="91"/>
      <c r="AH104" s="91"/>
      <c r="AI104" s="91"/>
      <c r="AJ104" s="91"/>
      <c r="AK104" s="91"/>
      <c r="AL104" s="91"/>
      <c r="AM104" s="85">
        <f t="shared" ref="AM104:AM126" si="1299">IFERROR(IF($C103=$AM$3,$N104,0),0)</f>
        <v>0</v>
      </c>
      <c r="AN104" s="85">
        <f t="shared" ref="AN104:AN126" si="1300">IFERROR(IF($C103=$AM$3,$K104,0),0)</f>
        <v>0</v>
      </c>
      <c r="AO104" s="85">
        <f t="shared" ref="AO104:AO126" si="1301">IFERROR(IF($C103=$AO$3,$N104,0),0)</f>
        <v>0</v>
      </c>
      <c r="AP104" s="85">
        <f t="shared" ref="AP104:AP126" si="1302">IFERROR(IF($C103=$AO$3,$K104,0),0)</f>
        <v>0</v>
      </c>
      <c r="AQ104" s="85">
        <f t="shared" ref="AQ104:AQ126" si="1303">IFERROR(IF($C103=$AQ$3,$N104,0),0)</f>
        <v>0</v>
      </c>
      <c r="AR104" s="85">
        <f t="shared" ref="AR104:AR126" si="1304">IFERROR(IF($C103=$AQ$3,$K104,0),0)</f>
        <v>0</v>
      </c>
      <c r="AT104" s="163"/>
      <c r="AU104" s="163"/>
    </row>
    <row r="105" spans="1:47" ht="18.95" customHeight="1">
      <c r="A105" s="171">
        <v>50</v>
      </c>
      <c r="B105" s="176" t="e">
        <f>VLOOKUP(A105,様式5!$A$10:$B$309,2,FALSE)</f>
        <v>#N/A</v>
      </c>
      <c r="C105" s="246" t="e">
        <f>IF(VLOOKUP(A105,様式5!$A$10:$K$309,11,FALSE)="","",VLOOKUP(A105,様式5!$A$10:$K$309,11,FALSE))</f>
        <v>#N/A</v>
      </c>
      <c r="D105" s="86" t="s">
        <v>80</v>
      </c>
      <c r="E105" s="87">
        <f>COUNTIF(様式5!$Y$10:$Y$309,D105&amp;B105&amp;"1")</f>
        <v>0</v>
      </c>
      <c r="F105" s="70" t="e">
        <f t="shared" ref="F105" si="1305">VLOOKUP(C105,$AW$7:$AX$10,2,FALSE)</f>
        <v>#N/A</v>
      </c>
      <c r="G105" s="118" t="e">
        <f t="shared" si="1139"/>
        <v>#N/A</v>
      </c>
      <c r="H105" s="89">
        <f>COUNTIF(様式5!$Y$10:$Y$309,D105&amp;B105&amp;"2")</f>
        <v>0</v>
      </c>
      <c r="I105" s="70" t="e">
        <f t="shared" ref="I105" si="1306">VLOOKUP(C105,$AW$7:$AY$10,3,FALSE)</f>
        <v>#N/A</v>
      </c>
      <c r="J105" s="118" t="e">
        <f t="shared" si="1141"/>
        <v>#N/A</v>
      </c>
      <c r="K105" s="89">
        <f>IF(COUNTIF(様式5!$AA$10:$AA$309,D105&amp;"400mR"&amp;B105)&gt;=1,1,0)+IF(COUNTIF(様式5!$AB$10:$AB$309,D105&amp;"1600mR"&amp;B105)&gt;=1,1,0)</f>
        <v>0</v>
      </c>
      <c r="L105" s="70" t="e">
        <f t="shared" ref="L105" si="1307">VLOOKUP(C105,$AW$7:$AZ$10,4,FALSE)</f>
        <v>#N/A</v>
      </c>
      <c r="M105" s="118" t="e">
        <f t="shared" si="1143"/>
        <v>#N/A</v>
      </c>
      <c r="N105" s="89">
        <f>COUNTIF(様式5!$AC$10:$AC$309,B105&amp;D105)</f>
        <v>0</v>
      </c>
      <c r="O105" s="70">
        <v>400</v>
      </c>
      <c r="P105" s="88">
        <f t="shared" si="1144"/>
        <v>0</v>
      </c>
      <c r="Q105" s="120" t="e">
        <f t="shared" si="1157"/>
        <v>#N/A</v>
      </c>
      <c r="R105" s="164" t="e">
        <f t="shared" ref="R105" si="1308">SUM(Q105,Q106)</f>
        <v>#N/A</v>
      </c>
      <c r="T105" s="79">
        <f t="shared" si="850"/>
        <v>0</v>
      </c>
      <c r="U105" s="79">
        <f t="shared" si="851"/>
        <v>0</v>
      </c>
      <c r="V105" s="79">
        <f t="shared" si="852"/>
        <v>0</v>
      </c>
      <c r="W105" s="79">
        <f t="shared" si="853"/>
        <v>0</v>
      </c>
      <c r="X105" s="79">
        <f t="shared" si="854"/>
        <v>0</v>
      </c>
      <c r="Y105" s="79">
        <f t="shared" si="855"/>
        <v>0</v>
      </c>
      <c r="Z105" s="90"/>
      <c r="AA105" s="90"/>
      <c r="AB105" s="90"/>
      <c r="AC105" s="90"/>
      <c r="AD105" s="90"/>
      <c r="AE105" s="90"/>
      <c r="AG105" s="85">
        <f t="shared" ref="AG105:AG126" si="1309">IFERROR(IF($C105=$AG$3,$N105,0),0)</f>
        <v>0</v>
      </c>
      <c r="AH105" s="85">
        <f t="shared" ref="AH105:AH126" si="1310">IFERROR(IF($C105=$AG$3,$K105,0),0)</f>
        <v>0</v>
      </c>
      <c r="AI105" s="85">
        <f t="shared" ref="AI105:AI126" si="1311">IFERROR(IF($C105=$AI$3,$N105,0),0)</f>
        <v>0</v>
      </c>
      <c r="AJ105" s="85">
        <f t="shared" ref="AJ105:AJ126" si="1312">IFERROR(IF($C105=$AI$3,$K105,0),0)</f>
        <v>0</v>
      </c>
      <c r="AK105" s="85">
        <f t="shared" ref="AK105:AK126" si="1313">IFERROR(IF($C105=$AK$3,$N105,0),0)</f>
        <v>0</v>
      </c>
      <c r="AL105" s="85">
        <f t="shared" ref="AL105:AL126" si="1314">IFERROR(IF($C105=$AK$3,$K105,0),0)</f>
        <v>0</v>
      </c>
      <c r="AM105" s="91"/>
      <c r="AN105" s="91"/>
      <c r="AO105" s="91"/>
      <c r="AP105" s="91"/>
      <c r="AQ105" s="91"/>
      <c r="AR105" s="91"/>
      <c r="AT105" s="163" t="str">
        <f t="shared" ref="AT105" si="1315">IF(SUM(E105:E106,H105:H106)=SUM(T105:AE106),"","×")</f>
        <v/>
      </c>
      <c r="AU105" s="163" t="str">
        <f t="shared" ref="AU105" si="1316">IF(SUM(K105:K106,N105:N106)=SUM(AG105:AR106),"","×")</f>
        <v/>
      </c>
    </row>
    <row r="106" spans="1:47" ht="18.95" customHeight="1">
      <c r="A106" s="171"/>
      <c r="B106" s="176"/>
      <c r="C106" s="246"/>
      <c r="D106" s="92" t="s">
        <v>88</v>
      </c>
      <c r="E106" s="93">
        <f>COUNTIF(様式5!$Y$10:$Y$309,D106&amp;B105&amp;"1")</f>
        <v>0</v>
      </c>
      <c r="F106" s="72" t="e">
        <f t="shared" ref="F106" si="1317">VLOOKUP(C105,$AW$7:$AX$10,2,FALSE)</f>
        <v>#N/A</v>
      </c>
      <c r="G106" s="119" t="e">
        <f t="shared" si="1139"/>
        <v>#N/A</v>
      </c>
      <c r="H106" s="95">
        <f>COUNTIF(様式5!$Y$10:$Y$309,D106&amp;B105&amp;"2")</f>
        <v>0</v>
      </c>
      <c r="I106" s="96" t="e">
        <f t="shared" ref="I106" si="1318">VLOOKUP(C105,$AW$7:$AY$10,3,FALSE)</f>
        <v>#N/A</v>
      </c>
      <c r="J106" s="119" t="e">
        <f t="shared" si="1141"/>
        <v>#N/A</v>
      </c>
      <c r="K106" s="95">
        <f>IF(COUNTIF(様式5!$AA$10:$AA$309,D106&amp;"400mR"&amp;B105)&gt;=1,1,0)+IF(COUNTIF(様式5!$AB$10:$AB$309,D106&amp;"1600mR"&amp;B105)&gt;=1,1,0)</f>
        <v>0</v>
      </c>
      <c r="L106" s="72" t="e">
        <f t="shared" ref="L106" si="1319">VLOOKUP(C105,$AW$7:$AZ$10,4,FALSE)</f>
        <v>#N/A</v>
      </c>
      <c r="M106" s="119" t="e">
        <f t="shared" si="1143"/>
        <v>#N/A</v>
      </c>
      <c r="N106" s="97">
        <f>COUNTIF(様式5!$AC$10:$AC$309,B105&amp;D106)</f>
        <v>0</v>
      </c>
      <c r="O106" s="72">
        <v>400</v>
      </c>
      <c r="P106" s="94">
        <f t="shared" si="1144"/>
        <v>0</v>
      </c>
      <c r="Q106" s="121" t="e">
        <f t="shared" si="1157"/>
        <v>#N/A</v>
      </c>
      <c r="R106" s="165"/>
      <c r="T106" s="90">
        <f t="shared" si="850"/>
        <v>0</v>
      </c>
      <c r="U106" s="90">
        <f t="shared" si="851"/>
        <v>0</v>
      </c>
      <c r="V106" s="90">
        <f t="shared" si="852"/>
        <v>0</v>
      </c>
      <c r="W106" s="90">
        <f t="shared" si="853"/>
        <v>0</v>
      </c>
      <c r="X106" s="79">
        <f t="shared" si="854"/>
        <v>0</v>
      </c>
      <c r="Y106" s="79">
        <f t="shared" si="855"/>
        <v>0</v>
      </c>
      <c r="Z106" s="79">
        <f t="shared" ref="Z106:Z126" si="1320">IFERROR(IF($C105=$Z$3,E106,0),0)</f>
        <v>0</v>
      </c>
      <c r="AA106" s="79">
        <f t="shared" ref="AA106:AA126" si="1321">IFERROR(IF($C105=$Z$3,H106,0),0)</f>
        <v>0</v>
      </c>
      <c r="AB106" s="79">
        <f t="shared" ref="AB106:AB126" si="1322">IFERROR(IF($C105=$AB$3,E106,0),0)</f>
        <v>0</v>
      </c>
      <c r="AC106" s="79">
        <f t="shared" ref="AC106:AC126" si="1323">IFERROR(IF($C105=$AB$3,H106,0),0)</f>
        <v>0</v>
      </c>
      <c r="AD106" s="79">
        <f t="shared" ref="AD106:AD126" si="1324">IFERROR(IF($C105=$AD$3,E106,0),0)</f>
        <v>0</v>
      </c>
      <c r="AE106" s="79">
        <f t="shared" ref="AE106:AE126" si="1325">IFERROR(IF($C105=$AD$3,H106,0),0)</f>
        <v>0</v>
      </c>
      <c r="AG106" s="91"/>
      <c r="AH106" s="91"/>
      <c r="AI106" s="91"/>
      <c r="AJ106" s="91"/>
      <c r="AK106" s="91"/>
      <c r="AL106" s="91"/>
      <c r="AM106" s="85">
        <f t="shared" ref="AM106:AM126" si="1326">IFERROR(IF($C105=$AM$3,$N106,0),0)</f>
        <v>0</v>
      </c>
      <c r="AN106" s="85">
        <f t="shared" ref="AN106:AN126" si="1327">IFERROR(IF($C105=$AM$3,$K106,0),0)</f>
        <v>0</v>
      </c>
      <c r="AO106" s="85">
        <f t="shared" ref="AO106:AO126" si="1328">IFERROR(IF($C105=$AO$3,$N106,0),0)</f>
        <v>0</v>
      </c>
      <c r="AP106" s="85">
        <f t="shared" ref="AP106:AP126" si="1329">IFERROR(IF($C105=$AO$3,$K106,0),0)</f>
        <v>0</v>
      </c>
      <c r="AQ106" s="85">
        <f t="shared" ref="AQ106:AQ126" si="1330">IFERROR(IF($C105=$AQ$3,$N106,0),0)</f>
        <v>0</v>
      </c>
      <c r="AR106" s="85">
        <f t="shared" ref="AR106:AR126" si="1331">IFERROR(IF($C105=$AQ$3,$K106,0),0)</f>
        <v>0</v>
      </c>
      <c r="AT106" s="163"/>
      <c r="AU106" s="163"/>
    </row>
    <row r="107" spans="1:47" ht="18.95" customHeight="1">
      <c r="A107" s="171">
        <v>51</v>
      </c>
      <c r="B107" s="176" t="e">
        <f>VLOOKUP(A107,様式5!$A$10:$B$309,2,FALSE)</f>
        <v>#N/A</v>
      </c>
      <c r="C107" s="246" t="e">
        <f>IF(VLOOKUP(A107,様式5!$A$10:$K$309,11,FALSE)="","",VLOOKUP(A107,様式5!$A$10:$K$309,11,FALSE))</f>
        <v>#N/A</v>
      </c>
      <c r="D107" s="86" t="s">
        <v>80</v>
      </c>
      <c r="E107" s="87">
        <f>COUNTIF(様式5!$Y$10:$Y$309,D107&amp;B107&amp;"1")</f>
        <v>0</v>
      </c>
      <c r="F107" s="70" t="e">
        <f t="shared" ref="F107" si="1332">VLOOKUP(C107,$AW$7:$AX$10,2,FALSE)</f>
        <v>#N/A</v>
      </c>
      <c r="G107" s="118" t="e">
        <f t="shared" si="1139"/>
        <v>#N/A</v>
      </c>
      <c r="H107" s="89">
        <f>COUNTIF(様式5!$Y$10:$Y$309,D107&amp;B107&amp;"2")</f>
        <v>0</v>
      </c>
      <c r="I107" s="70" t="e">
        <f t="shared" ref="I107" si="1333">VLOOKUP(C107,$AW$7:$AY$10,3,FALSE)</f>
        <v>#N/A</v>
      </c>
      <c r="J107" s="118" t="e">
        <f t="shared" si="1141"/>
        <v>#N/A</v>
      </c>
      <c r="K107" s="89">
        <f>IF(COUNTIF(様式5!$AA$10:$AA$309,D107&amp;"400mR"&amp;B107)&gt;=1,1,0)+IF(COUNTIF(様式5!$AB$10:$AB$309,D107&amp;"1600mR"&amp;B107)&gt;=1,1,0)</f>
        <v>0</v>
      </c>
      <c r="L107" s="70" t="e">
        <f t="shared" ref="L107" si="1334">VLOOKUP(C107,$AW$7:$AZ$10,4,FALSE)</f>
        <v>#N/A</v>
      </c>
      <c r="M107" s="118" t="e">
        <f t="shared" si="1143"/>
        <v>#N/A</v>
      </c>
      <c r="N107" s="89">
        <f>COUNTIF(様式5!$AC$10:$AC$309,B107&amp;D107)</f>
        <v>0</v>
      </c>
      <c r="O107" s="70">
        <v>400</v>
      </c>
      <c r="P107" s="88">
        <f t="shared" si="1144"/>
        <v>0</v>
      </c>
      <c r="Q107" s="120" t="e">
        <f t="shared" si="1157"/>
        <v>#N/A</v>
      </c>
      <c r="R107" s="164" t="e">
        <f t="shared" ref="R107" si="1335">SUM(Q107,Q108)</f>
        <v>#N/A</v>
      </c>
      <c r="T107" s="79">
        <f t="shared" si="850"/>
        <v>0</v>
      </c>
      <c r="U107" s="79">
        <f t="shared" si="851"/>
        <v>0</v>
      </c>
      <c r="V107" s="79">
        <f t="shared" si="852"/>
        <v>0</v>
      </c>
      <c r="W107" s="79">
        <f t="shared" si="853"/>
        <v>0</v>
      </c>
      <c r="X107" s="79">
        <f t="shared" si="854"/>
        <v>0</v>
      </c>
      <c r="Y107" s="79">
        <f t="shared" si="855"/>
        <v>0</v>
      </c>
      <c r="Z107" s="90"/>
      <c r="AA107" s="90"/>
      <c r="AB107" s="90"/>
      <c r="AC107" s="90"/>
      <c r="AD107" s="90"/>
      <c r="AE107" s="90"/>
      <c r="AG107" s="85">
        <f t="shared" ref="AG107:AG126" si="1336">IFERROR(IF($C107=$AG$3,$N107,0),0)</f>
        <v>0</v>
      </c>
      <c r="AH107" s="85">
        <f t="shared" ref="AH107:AH126" si="1337">IFERROR(IF($C107=$AG$3,$K107,0),0)</f>
        <v>0</v>
      </c>
      <c r="AI107" s="85">
        <f t="shared" ref="AI107:AI126" si="1338">IFERROR(IF($C107=$AI$3,$N107,0),0)</f>
        <v>0</v>
      </c>
      <c r="AJ107" s="85">
        <f t="shared" ref="AJ107:AJ126" si="1339">IFERROR(IF($C107=$AI$3,$K107,0),0)</f>
        <v>0</v>
      </c>
      <c r="AK107" s="85">
        <f t="shared" ref="AK107:AK126" si="1340">IFERROR(IF($C107=$AK$3,$N107,0),0)</f>
        <v>0</v>
      </c>
      <c r="AL107" s="85">
        <f t="shared" ref="AL107:AL126" si="1341">IFERROR(IF($C107=$AK$3,$K107,0),0)</f>
        <v>0</v>
      </c>
      <c r="AM107" s="91"/>
      <c r="AN107" s="91"/>
      <c r="AO107" s="91"/>
      <c r="AP107" s="91"/>
      <c r="AQ107" s="91"/>
      <c r="AR107" s="91"/>
      <c r="AT107" s="163" t="str">
        <f t="shared" ref="AT107" si="1342">IF(SUM(E107:E108,H107:H108)=SUM(T107:AE108),"","×")</f>
        <v/>
      </c>
      <c r="AU107" s="163" t="str">
        <f t="shared" ref="AU107" si="1343">IF(SUM(K107:K108,N107:N108)=SUM(AG107:AR108),"","×")</f>
        <v/>
      </c>
    </row>
    <row r="108" spans="1:47" ht="18.95" customHeight="1">
      <c r="A108" s="171"/>
      <c r="B108" s="176"/>
      <c r="C108" s="246"/>
      <c r="D108" s="92" t="s">
        <v>88</v>
      </c>
      <c r="E108" s="93">
        <f>COUNTIF(様式5!$Y$10:$Y$309,D108&amp;B107&amp;"1")</f>
        <v>0</v>
      </c>
      <c r="F108" s="72" t="e">
        <f t="shared" ref="F108" si="1344">VLOOKUP(C107,$AW$7:$AX$10,2,FALSE)</f>
        <v>#N/A</v>
      </c>
      <c r="G108" s="119" t="e">
        <f t="shared" si="1139"/>
        <v>#N/A</v>
      </c>
      <c r="H108" s="95">
        <f>COUNTIF(様式5!$Y$10:$Y$309,D108&amp;B107&amp;"2")</f>
        <v>0</v>
      </c>
      <c r="I108" s="96" t="e">
        <f t="shared" ref="I108" si="1345">VLOOKUP(C107,$AW$7:$AY$10,3,FALSE)</f>
        <v>#N/A</v>
      </c>
      <c r="J108" s="119" t="e">
        <f t="shared" si="1141"/>
        <v>#N/A</v>
      </c>
      <c r="K108" s="95">
        <f>IF(COUNTIF(様式5!$AA$10:$AA$309,D108&amp;"400mR"&amp;B107)&gt;=1,1,0)+IF(COUNTIF(様式5!$AB$10:$AB$309,D108&amp;"1600mR"&amp;B107)&gt;=1,1,0)</f>
        <v>0</v>
      </c>
      <c r="L108" s="72" t="e">
        <f t="shared" ref="L108" si="1346">VLOOKUP(C107,$AW$7:$AZ$10,4,FALSE)</f>
        <v>#N/A</v>
      </c>
      <c r="M108" s="119" t="e">
        <f t="shared" si="1143"/>
        <v>#N/A</v>
      </c>
      <c r="N108" s="97">
        <f>COUNTIF(様式5!$AC$10:$AC$309,B107&amp;D108)</f>
        <v>0</v>
      </c>
      <c r="O108" s="72">
        <v>400</v>
      </c>
      <c r="P108" s="94">
        <f t="shared" si="1144"/>
        <v>0</v>
      </c>
      <c r="Q108" s="121" t="e">
        <f t="shared" si="1157"/>
        <v>#N/A</v>
      </c>
      <c r="R108" s="165"/>
      <c r="T108" s="90">
        <f t="shared" si="850"/>
        <v>0</v>
      </c>
      <c r="U108" s="90">
        <f t="shared" si="851"/>
        <v>0</v>
      </c>
      <c r="V108" s="90">
        <f t="shared" si="852"/>
        <v>0</v>
      </c>
      <c r="W108" s="90">
        <f t="shared" si="853"/>
        <v>0</v>
      </c>
      <c r="X108" s="79">
        <f t="shared" si="854"/>
        <v>0</v>
      </c>
      <c r="Y108" s="79">
        <f t="shared" si="855"/>
        <v>0</v>
      </c>
      <c r="Z108" s="79">
        <f t="shared" ref="Z108:Z126" si="1347">IFERROR(IF($C107=$Z$3,E108,0),0)</f>
        <v>0</v>
      </c>
      <c r="AA108" s="79">
        <f t="shared" ref="AA108:AA126" si="1348">IFERROR(IF($C107=$Z$3,H108,0),0)</f>
        <v>0</v>
      </c>
      <c r="AB108" s="79">
        <f t="shared" ref="AB108:AB126" si="1349">IFERROR(IF($C107=$AB$3,E108,0),0)</f>
        <v>0</v>
      </c>
      <c r="AC108" s="79">
        <f t="shared" ref="AC108:AC126" si="1350">IFERROR(IF($C107=$AB$3,H108,0),0)</f>
        <v>0</v>
      </c>
      <c r="AD108" s="79">
        <f t="shared" ref="AD108:AD126" si="1351">IFERROR(IF($C107=$AD$3,E108,0),0)</f>
        <v>0</v>
      </c>
      <c r="AE108" s="79">
        <f t="shared" ref="AE108:AE126" si="1352">IFERROR(IF($C107=$AD$3,H108,0),0)</f>
        <v>0</v>
      </c>
      <c r="AG108" s="91"/>
      <c r="AH108" s="91"/>
      <c r="AI108" s="91"/>
      <c r="AJ108" s="91"/>
      <c r="AK108" s="91"/>
      <c r="AL108" s="91"/>
      <c r="AM108" s="85">
        <f t="shared" ref="AM108:AM126" si="1353">IFERROR(IF($C107=$AM$3,$N108,0),0)</f>
        <v>0</v>
      </c>
      <c r="AN108" s="85">
        <f t="shared" ref="AN108:AN126" si="1354">IFERROR(IF($C107=$AM$3,$K108,0),0)</f>
        <v>0</v>
      </c>
      <c r="AO108" s="85">
        <f t="shared" ref="AO108:AO126" si="1355">IFERROR(IF($C107=$AO$3,$N108,0),0)</f>
        <v>0</v>
      </c>
      <c r="AP108" s="85">
        <f t="shared" ref="AP108:AP126" si="1356">IFERROR(IF($C107=$AO$3,$K108,0),0)</f>
        <v>0</v>
      </c>
      <c r="AQ108" s="85">
        <f t="shared" ref="AQ108:AQ126" si="1357">IFERROR(IF($C107=$AQ$3,$N108,0),0)</f>
        <v>0</v>
      </c>
      <c r="AR108" s="85">
        <f t="shared" ref="AR108:AR126" si="1358">IFERROR(IF($C107=$AQ$3,$K108,0),0)</f>
        <v>0</v>
      </c>
      <c r="AT108" s="163"/>
      <c r="AU108" s="163"/>
    </row>
    <row r="109" spans="1:47" ht="18.95" customHeight="1">
      <c r="A109" s="171">
        <v>52</v>
      </c>
      <c r="B109" s="176" t="e">
        <f>VLOOKUP(A109,様式5!$A$10:$B$309,2,FALSE)</f>
        <v>#N/A</v>
      </c>
      <c r="C109" s="246" t="e">
        <f>IF(VLOOKUP(A109,様式5!$A$10:$K$309,11,FALSE)="","",VLOOKUP(A109,様式5!$A$10:$K$309,11,FALSE))</f>
        <v>#N/A</v>
      </c>
      <c r="D109" s="86" t="s">
        <v>80</v>
      </c>
      <c r="E109" s="87">
        <f>COUNTIF(様式5!$Y$10:$Y$309,D109&amp;B109&amp;"1")</f>
        <v>0</v>
      </c>
      <c r="F109" s="70" t="e">
        <f t="shared" ref="F109" si="1359">VLOOKUP(C109,$AW$7:$AX$10,2,FALSE)</f>
        <v>#N/A</v>
      </c>
      <c r="G109" s="118" t="e">
        <f t="shared" si="1139"/>
        <v>#N/A</v>
      </c>
      <c r="H109" s="89">
        <f>COUNTIF(様式5!$Y$10:$Y$309,D109&amp;B109&amp;"2")</f>
        <v>0</v>
      </c>
      <c r="I109" s="70" t="e">
        <f t="shared" ref="I109" si="1360">VLOOKUP(C109,$AW$7:$AY$10,3,FALSE)</f>
        <v>#N/A</v>
      </c>
      <c r="J109" s="118" t="e">
        <f t="shared" si="1141"/>
        <v>#N/A</v>
      </c>
      <c r="K109" s="89">
        <f>IF(COUNTIF(様式5!$AA$10:$AA$309,D109&amp;"400mR"&amp;B109)&gt;=1,1,0)+IF(COUNTIF(様式5!$AB$10:$AB$309,D109&amp;"1600mR"&amp;B109)&gt;=1,1,0)</f>
        <v>0</v>
      </c>
      <c r="L109" s="70" t="e">
        <f t="shared" ref="L109" si="1361">VLOOKUP(C109,$AW$7:$AZ$10,4,FALSE)</f>
        <v>#N/A</v>
      </c>
      <c r="M109" s="118" t="e">
        <f t="shared" si="1143"/>
        <v>#N/A</v>
      </c>
      <c r="N109" s="89">
        <f>COUNTIF(様式5!$AC$10:$AC$309,B109&amp;D109)</f>
        <v>0</v>
      </c>
      <c r="O109" s="70">
        <v>400</v>
      </c>
      <c r="P109" s="88">
        <f t="shared" si="1144"/>
        <v>0</v>
      </c>
      <c r="Q109" s="120" t="e">
        <f t="shared" si="1157"/>
        <v>#N/A</v>
      </c>
      <c r="R109" s="164" t="e">
        <f t="shared" ref="R109" si="1362">SUM(Q109,Q110)</f>
        <v>#N/A</v>
      </c>
      <c r="T109" s="79">
        <f t="shared" si="850"/>
        <v>0</v>
      </c>
      <c r="U109" s="79">
        <f t="shared" si="851"/>
        <v>0</v>
      </c>
      <c r="V109" s="79">
        <f t="shared" si="852"/>
        <v>0</v>
      </c>
      <c r="W109" s="79">
        <f t="shared" si="853"/>
        <v>0</v>
      </c>
      <c r="X109" s="79">
        <f t="shared" si="854"/>
        <v>0</v>
      </c>
      <c r="Y109" s="79">
        <f t="shared" si="855"/>
        <v>0</v>
      </c>
      <c r="Z109" s="90"/>
      <c r="AA109" s="90"/>
      <c r="AB109" s="90"/>
      <c r="AC109" s="90"/>
      <c r="AD109" s="90"/>
      <c r="AE109" s="90"/>
      <c r="AG109" s="85">
        <f t="shared" ref="AG109:AG126" si="1363">IFERROR(IF($C109=$AG$3,$N109,0),0)</f>
        <v>0</v>
      </c>
      <c r="AH109" s="85">
        <f t="shared" ref="AH109:AH126" si="1364">IFERROR(IF($C109=$AG$3,$K109,0),0)</f>
        <v>0</v>
      </c>
      <c r="AI109" s="85">
        <f t="shared" ref="AI109:AI126" si="1365">IFERROR(IF($C109=$AI$3,$N109,0),0)</f>
        <v>0</v>
      </c>
      <c r="AJ109" s="85">
        <f t="shared" ref="AJ109:AJ126" si="1366">IFERROR(IF($C109=$AI$3,$K109,0),0)</f>
        <v>0</v>
      </c>
      <c r="AK109" s="85">
        <f t="shared" ref="AK109:AK126" si="1367">IFERROR(IF($C109=$AK$3,$N109,0),0)</f>
        <v>0</v>
      </c>
      <c r="AL109" s="85">
        <f t="shared" ref="AL109:AL126" si="1368">IFERROR(IF($C109=$AK$3,$K109,0),0)</f>
        <v>0</v>
      </c>
      <c r="AM109" s="91"/>
      <c r="AN109" s="91"/>
      <c r="AO109" s="91"/>
      <c r="AP109" s="91"/>
      <c r="AQ109" s="91"/>
      <c r="AR109" s="91"/>
      <c r="AT109" s="163" t="str">
        <f t="shared" ref="AT109" si="1369">IF(SUM(E109:E110,H109:H110)=SUM(T109:AE110),"","×")</f>
        <v/>
      </c>
      <c r="AU109" s="163" t="str">
        <f t="shared" ref="AU109" si="1370">IF(SUM(K109:K110,N109:N110)=SUM(AG109:AR110),"","×")</f>
        <v/>
      </c>
    </row>
    <row r="110" spans="1:47" ht="18.95" customHeight="1">
      <c r="A110" s="171"/>
      <c r="B110" s="176"/>
      <c r="C110" s="246"/>
      <c r="D110" s="92" t="s">
        <v>88</v>
      </c>
      <c r="E110" s="93">
        <f>COUNTIF(様式5!$Y$10:$Y$309,D110&amp;B109&amp;"1")</f>
        <v>0</v>
      </c>
      <c r="F110" s="72" t="e">
        <f t="shared" ref="F110" si="1371">VLOOKUP(C109,$AW$7:$AX$10,2,FALSE)</f>
        <v>#N/A</v>
      </c>
      <c r="G110" s="119" t="e">
        <f t="shared" si="1139"/>
        <v>#N/A</v>
      </c>
      <c r="H110" s="95">
        <f>COUNTIF(様式5!$Y$10:$Y$309,D110&amp;B109&amp;"2")</f>
        <v>0</v>
      </c>
      <c r="I110" s="96" t="e">
        <f t="shared" ref="I110" si="1372">VLOOKUP(C109,$AW$7:$AY$10,3,FALSE)</f>
        <v>#N/A</v>
      </c>
      <c r="J110" s="119" t="e">
        <f t="shared" si="1141"/>
        <v>#N/A</v>
      </c>
      <c r="K110" s="95">
        <f>IF(COUNTIF(様式5!$AA$10:$AA$309,D110&amp;"400mR"&amp;B109)&gt;=1,1,0)+IF(COUNTIF(様式5!$AB$10:$AB$309,D110&amp;"1600mR"&amp;B109)&gt;=1,1,0)</f>
        <v>0</v>
      </c>
      <c r="L110" s="72" t="e">
        <f t="shared" ref="L110" si="1373">VLOOKUP(C109,$AW$7:$AZ$10,4,FALSE)</f>
        <v>#N/A</v>
      </c>
      <c r="M110" s="119" t="e">
        <f t="shared" si="1143"/>
        <v>#N/A</v>
      </c>
      <c r="N110" s="97">
        <f>COUNTIF(様式5!$AC$10:$AC$309,B109&amp;D110)</f>
        <v>0</v>
      </c>
      <c r="O110" s="72">
        <v>400</v>
      </c>
      <c r="P110" s="94">
        <f t="shared" si="1144"/>
        <v>0</v>
      </c>
      <c r="Q110" s="121" t="e">
        <f t="shared" si="1157"/>
        <v>#N/A</v>
      </c>
      <c r="R110" s="165"/>
      <c r="T110" s="90">
        <f t="shared" si="850"/>
        <v>0</v>
      </c>
      <c r="U110" s="90">
        <f t="shared" si="851"/>
        <v>0</v>
      </c>
      <c r="V110" s="90">
        <f t="shared" si="852"/>
        <v>0</v>
      </c>
      <c r="W110" s="90">
        <f t="shared" si="853"/>
        <v>0</v>
      </c>
      <c r="X110" s="79">
        <f t="shared" si="854"/>
        <v>0</v>
      </c>
      <c r="Y110" s="79">
        <f t="shared" si="855"/>
        <v>0</v>
      </c>
      <c r="Z110" s="79">
        <f t="shared" ref="Z110:Z126" si="1374">IFERROR(IF($C109=$Z$3,E110,0),0)</f>
        <v>0</v>
      </c>
      <c r="AA110" s="79">
        <f t="shared" ref="AA110:AA126" si="1375">IFERROR(IF($C109=$Z$3,H110,0),0)</f>
        <v>0</v>
      </c>
      <c r="AB110" s="79">
        <f t="shared" ref="AB110:AB126" si="1376">IFERROR(IF($C109=$AB$3,E110,0),0)</f>
        <v>0</v>
      </c>
      <c r="AC110" s="79">
        <f t="shared" ref="AC110:AC126" si="1377">IFERROR(IF($C109=$AB$3,H110,0),0)</f>
        <v>0</v>
      </c>
      <c r="AD110" s="79">
        <f t="shared" ref="AD110:AD126" si="1378">IFERROR(IF($C109=$AD$3,E110,0),0)</f>
        <v>0</v>
      </c>
      <c r="AE110" s="79">
        <f t="shared" ref="AE110:AE126" si="1379">IFERROR(IF($C109=$AD$3,H110,0),0)</f>
        <v>0</v>
      </c>
      <c r="AG110" s="91"/>
      <c r="AH110" s="91"/>
      <c r="AI110" s="91"/>
      <c r="AJ110" s="91"/>
      <c r="AK110" s="91"/>
      <c r="AL110" s="91"/>
      <c r="AM110" s="85">
        <f t="shared" ref="AM110:AM126" si="1380">IFERROR(IF($C109=$AM$3,$N110,0),0)</f>
        <v>0</v>
      </c>
      <c r="AN110" s="85">
        <f t="shared" ref="AN110:AN126" si="1381">IFERROR(IF($C109=$AM$3,$K110,0),0)</f>
        <v>0</v>
      </c>
      <c r="AO110" s="85">
        <f t="shared" ref="AO110:AO126" si="1382">IFERROR(IF($C109=$AO$3,$N110,0),0)</f>
        <v>0</v>
      </c>
      <c r="AP110" s="85">
        <f t="shared" ref="AP110:AP126" si="1383">IFERROR(IF($C109=$AO$3,$K110,0),0)</f>
        <v>0</v>
      </c>
      <c r="AQ110" s="85">
        <f t="shared" ref="AQ110:AQ126" si="1384">IFERROR(IF($C109=$AQ$3,$N110,0),0)</f>
        <v>0</v>
      </c>
      <c r="AR110" s="85">
        <f t="shared" ref="AR110:AR126" si="1385">IFERROR(IF($C109=$AQ$3,$K110,0),0)</f>
        <v>0</v>
      </c>
      <c r="AT110" s="163"/>
      <c r="AU110" s="163"/>
    </row>
    <row r="111" spans="1:47" ht="18.95" customHeight="1">
      <c r="A111" s="171">
        <v>53</v>
      </c>
      <c r="B111" s="176" t="e">
        <f>VLOOKUP(A111,様式5!$A$10:$B$309,2,FALSE)</f>
        <v>#N/A</v>
      </c>
      <c r="C111" s="246" t="e">
        <f>IF(VLOOKUP(A111,様式5!$A$10:$K$309,11,FALSE)="","",VLOOKUP(A111,様式5!$A$10:$K$309,11,FALSE))</f>
        <v>#N/A</v>
      </c>
      <c r="D111" s="86" t="s">
        <v>80</v>
      </c>
      <c r="E111" s="87">
        <f>COUNTIF(様式5!$Y$10:$Y$309,D111&amp;B111&amp;"1")</f>
        <v>0</v>
      </c>
      <c r="F111" s="70" t="e">
        <f t="shared" ref="F111" si="1386">VLOOKUP(C111,$AW$7:$AX$10,2,FALSE)</f>
        <v>#N/A</v>
      </c>
      <c r="G111" s="118" t="e">
        <f t="shared" si="1139"/>
        <v>#N/A</v>
      </c>
      <c r="H111" s="89">
        <f>COUNTIF(様式5!$Y$10:$Y$309,D111&amp;B111&amp;"2")</f>
        <v>0</v>
      </c>
      <c r="I111" s="70" t="e">
        <f t="shared" ref="I111" si="1387">VLOOKUP(C111,$AW$7:$AY$10,3,FALSE)</f>
        <v>#N/A</v>
      </c>
      <c r="J111" s="118" t="e">
        <f t="shared" si="1141"/>
        <v>#N/A</v>
      </c>
      <c r="K111" s="89">
        <f>IF(COUNTIF(様式5!$AA$10:$AA$309,D111&amp;"400mR"&amp;B111)&gt;=1,1,0)+IF(COUNTIF(様式5!$AB$10:$AB$309,D111&amp;"1600mR"&amp;B111)&gt;=1,1,0)</f>
        <v>0</v>
      </c>
      <c r="L111" s="70" t="e">
        <f t="shared" ref="L111" si="1388">VLOOKUP(C111,$AW$7:$AZ$10,4,FALSE)</f>
        <v>#N/A</v>
      </c>
      <c r="M111" s="118" t="e">
        <f t="shared" si="1143"/>
        <v>#N/A</v>
      </c>
      <c r="N111" s="89">
        <f>COUNTIF(様式5!$AC$10:$AC$309,B111&amp;D111)</f>
        <v>0</v>
      </c>
      <c r="O111" s="70">
        <v>400</v>
      </c>
      <c r="P111" s="88">
        <f t="shared" si="1144"/>
        <v>0</v>
      </c>
      <c r="Q111" s="120" t="e">
        <f t="shared" si="1157"/>
        <v>#N/A</v>
      </c>
      <c r="R111" s="164" t="e">
        <f t="shared" ref="R111" si="1389">SUM(Q111,Q112)</f>
        <v>#N/A</v>
      </c>
      <c r="T111" s="79">
        <f t="shared" si="850"/>
        <v>0</v>
      </c>
      <c r="U111" s="79">
        <f t="shared" si="851"/>
        <v>0</v>
      </c>
      <c r="V111" s="79">
        <f t="shared" si="852"/>
        <v>0</v>
      </c>
      <c r="W111" s="79">
        <f t="shared" si="853"/>
        <v>0</v>
      </c>
      <c r="X111" s="79">
        <f t="shared" si="854"/>
        <v>0</v>
      </c>
      <c r="Y111" s="79">
        <f t="shared" si="855"/>
        <v>0</v>
      </c>
      <c r="Z111" s="90"/>
      <c r="AA111" s="90"/>
      <c r="AB111" s="90"/>
      <c r="AC111" s="90"/>
      <c r="AD111" s="90"/>
      <c r="AE111" s="90"/>
      <c r="AG111" s="85">
        <f t="shared" ref="AG111:AG126" si="1390">IFERROR(IF($C111=$AG$3,$N111,0),0)</f>
        <v>0</v>
      </c>
      <c r="AH111" s="85">
        <f t="shared" ref="AH111:AH126" si="1391">IFERROR(IF($C111=$AG$3,$K111,0),0)</f>
        <v>0</v>
      </c>
      <c r="AI111" s="85">
        <f t="shared" ref="AI111:AI126" si="1392">IFERROR(IF($C111=$AI$3,$N111,0),0)</f>
        <v>0</v>
      </c>
      <c r="AJ111" s="85">
        <f t="shared" ref="AJ111:AJ126" si="1393">IFERROR(IF($C111=$AI$3,$K111,0),0)</f>
        <v>0</v>
      </c>
      <c r="AK111" s="85">
        <f t="shared" ref="AK111:AK126" si="1394">IFERROR(IF($C111=$AK$3,$N111,0),0)</f>
        <v>0</v>
      </c>
      <c r="AL111" s="85">
        <f t="shared" ref="AL111:AL126" si="1395">IFERROR(IF($C111=$AK$3,$K111,0),0)</f>
        <v>0</v>
      </c>
      <c r="AM111" s="91"/>
      <c r="AN111" s="91"/>
      <c r="AO111" s="91"/>
      <c r="AP111" s="91"/>
      <c r="AQ111" s="91"/>
      <c r="AR111" s="91"/>
      <c r="AT111" s="163" t="str">
        <f t="shared" ref="AT111" si="1396">IF(SUM(E111:E112,H111:H112)=SUM(T111:AE112),"","×")</f>
        <v/>
      </c>
      <c r="AU111" s="163" t="str">
        <f t="shared" ref="AU111" si="1397">IF(SUM(K111:K112,N111:N112)=SUM(AG111:AR112),"","×")</f>
        <v/>
      </c>
    </row>
    <row r="112" spans="1:47" ht="18.95" customHeight="1">
      <c r="A112" s="171"/>
      <c r="B112" s="176"/>
      <c r="C112" s="246"/>
      <c r="D112" s="92" t="s">
        <v>88</v>
      </c>
      <c r="E112" s="93">
        <f>COUNTIF(様式5!$Y$10:$Y$309,D112&amp;B111&amp;"1")</f>
        <v>0</v>
      </c>
      <c r="F112" s="72" t="e">
        <f t="shared" ref="F112" si="1398">VLOOKUP(C111,$AW$7:$AX$10,2,FALSE)</f>
        <v>#N/A</v>
      </c>
      <c r="G112" s="119" t="e">
        <f t="shared" si="1139"/>
        <v>#N/A</v>
      </c>
      <c r="H112" s="95">
        <f>COUNTIF(様式5!$Y$10:$Y$309,D112&amp;B111&amp;"2")</f>
        <v>0</v>
      </c>
      <c r="I112" s="96" t="e">
        <f t="shared" ref="I112" si="1399">VLOOKUP(C111,$AW$7:$AY$10,3,FALSE)</f>
        <v>#N/A</v>
      </c>
      <c r="J112" s="119" t="e">
        <f t="shared" si="1141"/>
        <v>#N/A</v>
      </c>
      <c r="K112" s="95">
        <f>IF(COUNTIF(様式5!$AA$10:$AA$309,D112&amp;"400mR"&amp;B111)&gt;=1,1,0)+IF(COUNTIF(様式5!$AB$10:$AB$309,D112&amp;"1600mR"&amp;B111)&gt;=1,1,0)</f>
        <v>0</v>
      </c>
      <c r="L112" s="72" t="e">
        <f t="shared" ref="L112" si="1400">VLOOKUP(C111,$AW$7:$AZ$10,4,FALSE)</f>
        <v>#N/A</v>
      </c>
      <c r="M112" s="119" t="e">
        <f t="shared" si="1143"/>
        <v>#N/A</v>
      </c>
      <c r="N112" s="97">
        <f>COUNTIF(様式5!$AC$10:$AC$309,B111&amp;D112)</f>
        <v>0</v>
      </c>
      <c r="O112" s="72">
        <v>400</v>
      </c>
      <c r="P112" s="94">
        <f t="shared" si="1144"/>
        <v>0</v>
      </c>
      <c r="Q112" s="121" t="e">
        <f t="shared" si="1157"/>
        <v>#N/A</v>
      </c>
      <c r="R112" s="165"/>
      <c r="T112" s="90">
        <f t="shared" si="850"/>
        <v>0</v>
      </c>
      <c r="U112" s="90">
        <f t="shared" si="851"/>
        <v>0</v>
      </c>
      <c r="V112" s="90">
        <f t="shared" si="852"/>
        <v>0</v>
      </c>
      <c r="W112" s="90">
        <f t="shared" si="853"/>
        <v>0</v>
      </c>
      <c r="X112" s="79">
        <f t="shared" si="854"/>
        <v>0</v>
      </c>
      <c r="Y112" s="79">
        <f t="shared" si="855"/>
        <v>0</v>
      </c>
      <c r="Z112" s="79">
        <f t="shared" ref="Z112:Z126" si="1401">IFERROR(IF($C111=$Z$3,E112,0),0)</f>
        <v>0</v>
      </c>
      <c r="AA112" s="79">
        <f t="shared" ref="AA112:AA126" si="1402">IFERROR(IF($C111=$Z$3,H112,0),0)</f>
        <v>0</v>
      </c>
      <c r="AB112" s="79">
        <f t="shared" ref="AB112:AB126" si="1403">IFERROR(IF($C111=$AB$3,E112,0),0)</f>
        <v>0</v>
      </c>
      <c r="AC112" s="79">
        <f t="shared" ref="AC112:AC126" si="1404">IFERROR(IF($C111=$AB$3,H112,0),0)</f>
        <v>0</v>
      </c>
      <c r="AD112" s="79">
        <f t="shared" ref="AD112:AD126" si="1405">IFERROR(IF($C111=$AD$3,E112,0),0)</f>
        <v>0</v>
      </c>
      <c r="AE112" s="79">
        <f t="shared" ref="AE112:AE126" si="1406">IFERROR(IF($C111=$AD$3,H112,0),0)</f>
        <v>0</v>
      </c>
      <c r="AG112" s="91"/>
      <c r="AH112" s="91"/>
      <c r="AI112" s="91"/>
      <c r="AJ112" s="91"/>
      <c r="AK112" s="91"/>
      <c r="AL112" s="91"/>
      <c r="AM112" s="85">
        <f t="shared" ref="AM112:AM126" si="1407">IFERROR(IF($C111=$AM$3,$N112,0),0)</f>
        <v>0</v>
      </c>
      <c r="AN112" s="85">
        <f t="shared" ref="AN112:AN126" si="1408">IFERROR(IF($C111=$AM$3,$K112,0),0)</f>
        <v>0</v>
      </c>
      <c r="AO112" s="85">
        <f t="shared" ref="AO112:AO126" si="1409">IFERROR(IF($C111=$AO$3,$N112,0),0)</f>
        <v>0</v>
      </c>
      <c r="AP112" s="85">
        <f t="shared" ref="AP112:AP126" si="1410">IFERROR(IF($C111=$AO$3,$K112,0),0)</f>
        <v>0</v>
      </c>
      <c r="AQ112" s="85">
        <f t="shared" ref="AQ112:AQ126" si="1411">IFERROR(IF($C111=$AQ$3,$N112,0),0)</f>
        <v>0</v>
      </c>
      <c r="AR112" s="85">
        <f t="shared" ref="AR112:AR126" si="1412">IFERROR(IF($C111=$AQ$3,$K112,0),0)</f>
        <v>0</v>
      </c>
      <c r="AT112" s="163"/>
      <c r="AU112" s="163"/>
    </row>
    <row r="113" spans="1:47" ht="18.95" customHeight="1">
      <c r="A113" s="171">
        <v>54</v>
      </c>
      <c r="B113" s="176" t="e">
        <f>VLOOKUP(A113,様式5!$A$10:$B$309,2,FALSE)</f>
        <v>#N/A</v>
      </c>
      <c r="C113" s="246" t="e">
        <f>IF(VLOOKUP(A113,様式5!$A$10:$K$309,11,FALSE)="","",VLOOKUP(A113,様式5!$A$10:$K$309,11,FALSE))</f>
        <v>#N/A</v>
      </c>
      <c r="D113" s="86" t="s">
        <v>80</v>
      </c>
      <c r="E113" s="87">
        <f>COUNTIF(様式5!$Y$10:$Y$309,D113&amp;B113&amp;"1")</f>
        <v>0</v>
      </c>
      <c r="F113" s="70" t="e">
        <f t="shared" ref="F113" si="1413">VLOOKUP(C113,$AW$7:$AX$10,2,FALSE)</f>
        <v>#N/A</v>
      </c>
      <c r="G113" s="118" t="e">
        <f t="shared" si="1139"/>
        <v>#N/A</v>
      </c>
      <c r="H113" s="89">
        <f>COUNTIF(様式5!$Y$10:$Y$309,D113&amp;B113&amp;"2")</f>
        <v>0</v>
      </c>
      <c r="I113" s="70" t="e">
        <f t="shared" ref="I113" si="1414">VLOOKUP(C113,$AW$7:$AY$10,3,FALSE)</f>
        <v>#N/A</v>
      </c>
      <c r="J113" s="118" t="e">
        <f t="shared" si="1141"/>
        <v>#N/A</v>
      </c>
      <c r="K113" s="89">
        <f>IF(COUNTIF(様式5!$AA$10:$AA$309,D113&amp;"400mR"&amp;B113)&gt;=1,1,0)+IF(COUNTIF(様式5!$AB$10:$AB$309,D113&amp;"1600mR"&amp;B113)&gt;=1,1,0)</f>
        <v>0</v>
      </c>
      <c r="L113" s="70" t="e">
        <f t="shared" ref="L113" si="1415">VLOOKUP(C113,$AW$7:$AZ$10,4,FALSE)</f>
        <v>#N/A</v>
      </c>
      <c r="M113" s="118" t="e">
        <f t="shared" si="1143"/>
        <v>#N/A</v>
      </c>
      <c r="N113" s="89">
        <f>COUNTIF(様式5!$AC$10:$AC$309,B113&amp;D113)</f>
        <v>0</v>
      </c>
      <c r="O113" s="70">
        <v>400</v>
      </c>
      <c r="P113" s="88">
        <f t="shared" si="1144"/>
        <v>0</v>
      </c>
      <c r="Q113" s="120" t="e">
        <f t="shared" si="1157"/>
        <v>#N/A</v>
      </c>
      <c r="R113" s="164" t="e">
        <f t="shared" ref="R113" si="1416">SUM(Q113,Q114)</f>
        <v>#N/A</v>
      </c>
      <c r="T113" s="79">
        <f t="shared" si="850"/>
        <v>0</v>
      </c>
      <c r="U113" s="79">
        <f t="shared" si="851"/>
        <v>0</v>
      </c>
      <c r="V113" s="79">
        <f t="shared" si="852"/>
        <v>0</v>
      </c>
      <c r="W113" s="79">
        <f t="shared" si="853"/>
        <v>0</v>
      </c>
      <c r="X113" s="79">
        <f t="shared" si="854"/>
        <v>0</v>
      </c>
      <c r="Y113" s="79">
        <f t="shared" si="855"/>
        <v>0</v>
      </c>
      <c r="Z113" s="90"/>
      <c r="AA113" s="90"/>
      <c r="AB113" s="90"/>
      <c r="AC113" s="90"/>
      <c r="AD113" s="90"/>
      <c r="AE113" s="90"/>
      <c r="AG113" s="85">
        <f t="shared" ref="AG113:AG126" si="1417">IFERROR(IF($C113=$AG$3,$N113,0),0)</f>
        <v>0</v>
      </c>
      <c r="AH113" s="85">
        <f t="shared" ref="AH113:AH126" si="1418">IFERROR(IF($C113=$AG$3,$K113,0),0)</f>
        <v>0</v>
      </c>
      <c r="AI113" s="85">
        <f t="shared" ref="AI113:AI126" si="1419">IFERROR(IF($C113=$AI$3,$N113,0),0)</f>
        <v>0</v>
      </c>
      <c r="AJ113" s="85">
        <f t="shared" ref="AJ113:AJ126" si="1420">IFERROR(IF($C113=$AI$3,$K113,0),0)</f>
        <v>0</v>
      </c>
      <c r="AK113" s="85">
        <f t="shared" ref="AK113:AK126" si="1421">IFERROR(IF($C113=$AK$3,$N113,0),0)</f>
        <v>0</v>
      </c>
      <c r="AL113" s="85">
        <f t="shared" ref="AL113:AL126" si="1422">IFERROR(IF($C113=$AK$3,$K113,0),0)</f>
        <v>0</v>
      </c>
      <c r="AM113" s="91"/>
      <c r="AN113" s="91"/>
      <c r="AO113" s="91"/>
      <c r="AP113" s="91"/>
      <c r="AQ113" s="91"/>
      <c r="AR113" s="91"/>
      <c r="AT113" s="163" t="str">
        <f t="shared" ref="AT113" si="1423">IF(SUM(E113:E114,H113:H114)=SUM(T113:AE114),"","×")</f>
        <v/>
      </c>
      <c r="AU113" s="163" t="str">
        <f t="shared" ref="AU113" si="1424">IF(SUM(K113:K114,N113:N114)=SUM(AG113:AR114),"","×")</f>
        <v/>
      </c>
    </row>
    <row r="114" spans="1:47" ht="18.95" customHeight="1">
      <c r="A114" s="171"/>
      <c r="B114" s="176"/>
      <c r="C114" s="246"/>
      <c r="D114" s="92" t="s">
        <v>88</v>
      </c>
      <c r="E114" s="93">
        <f>COUNTIF(様式5!$Y$10:$Y$309,D114&amp;B113&amp;"1")</f>
        <v>0</v>
      </c>
      <c r="F114" s="72" t="e">
        <f t="shared" ref="F114" si="1425">VLOOKUP(C113,$AW$7:$AX$10,2,FALSE)</f>
        <v>#N/A</v>
      </c>
      <c r="G114" s="119" t="e">
        <f t="shared" si="1139"/>
        <v>#N/A</v>
      </c>
      <c r="H114" s="95">
        <f>COUNTIF(様式5!$Y$10:$Y$309,D114&amp;B113&amp;"2")</f>
        <v>0</v>
      </c>
      <c r="I114" s="96" t="e">
        <f t="shared" ref="I114" si="1426">VLOOKUP(C113,$AW$7:$AY$10,3,FALSE)</f>
        <v>#N/A</v>
      </c>
      <c r="J114" s="119" t="e">
        <f t="shared" si="1141"/>
        <v>#N/A</v>
      </c>
      <c r="K114" s="95">
        <f>IF(COUNTIF(様式5!$AA$10:$AA$309,D114&amp;"400mR"&amp;B113)&gt;=1,1,0)+IF(COUNTIF(様式5!$AB$10:$AB$309,D114&amp;"1600mR"&amp;B113)&gt;=1,1,0)</f>
        <v>0</v>
      </c>
      <c r="L114" s="72" t="e">
        <f t="shared" ref="L114" si="1427">VLOOKUP(C113,$AW$7:$AZ$10,4,FALSE)</f>
        <v>#N/A</v>
      </c>
      <c r="M114" s="119" t="e">
        <f t="shared" si="1143"/>
        <v>#N/A</v>
      </c>
      <c r="N114" s="97">
        <f>COUNTIF(様式5!$AC$10:$AC$309,B113&amp;D114)</f>
        <v>0</v>
      </c>
      <c r="O114" s="72">
        <v>400</v>
      </c>
      <c r="P114" s="94">
        <f t="shared" si="1144"/>
        <v>0</v>
      </c>
      <c r="Q114" s="121" t="e">
        <f t="shared" si="1157"/>
        <v>#N/A</v>
      </c>
      <c r="R114" s="165"/>
      <c r="T114" s="90">
        <f t="shared" si="850"/>
        <v>0</v>
      </c>
      <c r="U114" s="90">
        <f t="shared" si="851"/>
        <v>0</v>
      </c>
      <c r="V114" s="90">
        <f t="shared" si="852"/>
        <v>0</v>
      </c>
      <c r="W114" s="90">
        <f t="shared" si="853"/>
        <v>0</v>
      </c>
      <c r="X114" s="79">
        <f t="shared" si="854"/>
        <v>0</v>
      </c>
      <c r="Y114" s="79">
        <f t="shared" si="855"/>
        <v>0</v>
      </c>
      <c r="Z114" s="79">
        <f t="shared" ref="Z114:Z126" si="1428">IFERROR(IF($C113=$Z$3,E114,0),0)</f>
        <v>0</v>
      </c>
      <c r="AA114" s="79">
        <f t="shared" ref="AA114:AA126" si="1429">IFERROR(IF($C113=$Z$3,H114,0),0)</f>
        <v>0</v>
      </c>
      <c r="AB114" s="79">
        <f t="shared" ref="AB114:AB126" si="1430">IFERROR(IF($C113=$AB$3,E114,0),0)</f>
        <v>0</v>
      </c>
      <c r="AC114" s="79">
        <f t="shared" ref="AC114:AC126" si="1431">IFERROR(IF($C113=$AB$3,H114,0),0)</f>
        <v>0</v>
      </c>
      <c r="AD114" s="79">
        <f t="shared" ref="AD114:AD126" si="1432">IFERROR(IF($C113=$AD$3,E114,0),0)</f>
        <v>0</v>
      </c>
      <c r="AE114" s="79">
        <f t="shared" ref="AE114:AE126" si="1433">IFERROR(IF($C113=$AD$3,H114,0),0)</f>
        <v>0</v>
      </c>
      <c r="AG114" s="91"/>
      <c r="AH114" s="91"/>
      <c r="AI114" s="91"/>
      <c r="AJ114" s="91"/>
      <c r="AK114" s="91"/>
      <c r="AL114" s="91"/>
      <c r="AM114" s="85">
        <f t="shared" ref="AM114:AM126" si="1434">IFERROR(IF($C113=$AM$3,$N114,0),0)</f>
        <v>0</v>
      </c>
      <c r="AN114" s="85">
        <f t="shared" ref="AN114:AN126" si="1435">IFERROR(IF($C113=$AM$3,$K114,0),0)</f>
        <v>0</v>
      </c>
      <c r="AO114" s="85">
        <f t="shared" ref="AO114:AO126" si="1436">IFERROR(IF($C113=$AO$3,$N114,0),0)</f>
        <v>0</v>
      </c>
      <c r="AP114" s="85">
        <f t="shared" ref="AP114:AP126" si="1437">IFERROR(IF($C113=$AO$3,$K114,0),0)</f>
        <v>0</v>
      </c>
      <c r="AQ114" s="85">
        <f t="shared" ref="AQ114:AQ126" si="1438">IFERROR(IF($C113=$AQ$3,$N114,0),0)</f>
        <v>0</v>
      </c>
      <c r="AR114" s="85">
        <f t="shared" ref="AR114:AR126" si="1439">IFERROR(IF($C113=$AQ$3,$K114,0),0)</f>
        <v>0</v>
      </c>
      <c r="AT114" s="163"/>
      <c r="AU114" s="163"/>
    </row>
    <row r="115" spans="1:47" ht="18.95" customHeight="1">
      <c r="A115" s="171">
        <v>55</v>
      </c>
      <c r="B115" s="176" t="e">
        <f>VLOOKUP(A115,様式5!$A$10:$B$309,2,FALSE)</f>
        <v>#N/A</v>
      </c>
      <c r="C115" s="246" t="e">
        <f>IF(VLOOKUP(A115,様式5!$A$10:$K$309,11,FALSE)="","",VLOOKUP(A115,様式5!$A$10:$K$309,11,FALSE))</f>
        <v>#N/A</v>
      </c>
      <c r="D115" s="86" t="s">
        <v>80</v>
      </c>
      <c r="E115" s="87">
        <f>COUNTIF(様式5!$Y$10:$Y$309,D115&amp;B115&amp;"1")</f>
        <v>0</v>
      </c>
      <c r="F115" s="70" t="e">
        <f t="shared" ref="F115" si="1440">VLOOKUP(C115,$AW$7:$AX$10,2,FALSE)</f>
        <v>#N/A</v>
      </c>
      <c r="G115" s="118" t="e">
        <f t="shared" si="1139"/>
        <v>#N/A</v>
      </c>
      <c r="H115" s="89">
        <f>COUNTIF(様式5!$Y$10:$Y$309,D115&amp;B115&amp;"2")</f>
        <v>0</v>
      </c>
      <c r="I115" s="70" t="e">
        <f t="shared" ref="I115" si="1441">VLOOKUP(C115,$AW$7:$AY$10,3,FALSE)</f>
        <v>#N/A</v>
      </c>
      <c r="J115" s="118" t="e">
        <f t="shared" si="1141"/>
        <v>#N/A</v>
      </c>
      <c r="K115" s="89">
        <f>IF(COUNTIF(様式5!$AA$10:$AA$309,D115&amp;"400mR"&amp;B115)&gt;=1,1,0)+IF(COUNTIF(様式5!$AB$10:$AB$309,D115&amp;"1600mR"&amp;B115)&gt;=1,1,0)</f>
        <v>0</v>
      </c>
      <c r="L115" s="70" t="e">
        <f t="shared" ref="L115" si="1442">VLOOKUP(C115,$AW$7:$AZ$10,4,FALSE)</f>
        <v>#N/A</v>
      </c>
      <c r="M115" s="118" t="e">
        <f t="shared" si="1143"/>
        <v>#N/A</v>
      </c>
      <c r="N115" s="89">
        <f>COUNTIF(様式5!$AC$10:$AC$309,B115&amp;D115)</f>
        <v>0</v>
      </c>
      <c r="O115" s="70">
        <v>400</v>
      </c>
      <c r="P115" s="88">
        <f t="shared" si="1144"/>
        <v>0</v>
      </c>
      <c r="Q115" s="120" t="e">
        <f t="shared" si="1157"/>
        <v>#N/A</v>
      </c>
      <c r="R115" s="164" t="e">
        <f t="shared" ref="R115" si="1443">SUM(Q115,Q116)</f>
        <v>#N/A</v>
      </c>
      <c r="T115" s="79">
        <f t="shared" si="850"/>
        <v>0</v>
      </c>
      <c r="U115" s="79">
        <f t="shared" si="851"/>
        <v>0</v>
      </c>
      <c r="V115" s="79">
        <f t="shared" si="852"/>
        <v>0</v>
      </c>
      <c r="W115" s="79">
        <f t="shared" si="853"/>
        <v>0</v>
      </c>
      <c r="X115" s="79">
        <f t="shared" si="854"/>
        <v>0</v>
      </c>
      <c r="Y115" s="79">
        <f t="shared" si="855"/>
        <v>0</v>
      </c>
      <c r="Z115" s="90"/>
      <c r="AA115" s="90"/>
      <c r="AB115" s="90"/>
      <c r="AC115" s="90"/>
      <c r="AD115" s="90"/>
      <c r="AE115" s="90"/>
      <c r="AG115" s="85">
        <f t="shared" ref="AG115:AG126" si="1444">IFERROR(IF($C115=$AG$3,$N115,0),0)</f>
        <v>0</v>
      </c>
      <c r="AH115" s="85">
        <f t="shared" ref="AH115:AH126" si="1445">IFERROR(IF($C115=$AG$3,$K115,0),0)</f>
        <v>0</v>
      </c>
      <c r="AI115" s="85">
        <f t="shared" ref="AI115:AI126" si="1446">IFERROR(IF($C115=$AI$3,$N115,0),0)</f>
        <v>0</v>
      </c>
      <c r="AJ115" s="85">
        <f t="shared" ref="AJ115:AJ126" si="1447">IFERROR(IF($C115=$AI$3,$K115,0),0)</f>
        <v>0</v>
      </c>
      <c r="AK115" s="85">
        <f t="shared" ref="AK115:AK126" si="1448">IFERROR(IF($C115=$AK$3,$N115,0),0)</f>
        <v>0</v>
      </c>
      <c r="AL115" s="85">
        <f t="shared" ref="AL115:AL126" si="1449">IFERROR(IF($C115=$AK$3,$K115,0),0)</f>
        <v>0</v>
      </c>
      <c r="AM115" s="91"/>
      <c r="AN115" s="91"/>
      <c r="AO115" s="91"/>
      <c r="AP115" s="91"/>
      <c r="AQ115" s="91"/>
      <c r="AR115" s="91"/>
      <c r="AT115" s="163" t="str">
        <f t="shared" ref="AT115" si="1450">IF(SUM(E115:E116,H115:H116)=SUM(T115:AE116),"","×")</f>
        <v/>
      </c>
      <c r="AU115" s="163" t="str">
        <f t="shared" ref="AU115" si="1451">IF(SUM(K115:K116,N115:N116)=SUM(AG115:AR116),"","×")</f>
        <v/>
      </c>
    </row>
    <row r="116" spans="1:47" ht="18.95" customHeight="1">
      <c r="A116" s="171"/>
      <c r="B116" s="176"/>
      <c r="C116" s="246"/>
      <c r="D116" s="92" t="s">
        <v>88</v>
      </c>
      <c r="E116" s="93">
        <f>COUNTIF(様式5!$Y$10:$Y$309,D116&amp;B115&amp;"1")</f>
        <v>0</v>
      </c>
      <c r="F116" s="72" t="e">
        <f t="shared" ref="F116" si="1452">VLOOKUP(C115,$AW$7:$AX$10,2,FALSE)</f>
        <v>#N/A</v>
      </c>
      <c r="G116" s="119" t="e">
        <f t="shared" si="1139"/>
        <v>#N/A</v>
      </c>
      <c r="H116" s="95">
        <f>COUNTIF(様式5!$Y$10:$Y$309,D116&amp;B115&amp;"2")</f>
        <v>0</v>
      </c>
      <c r="I116" s="96" t="e">
        <f t="shared" ref="I116" si="1453">VLOOKUP(C115,$AW$7:$AY$10,3,FALSE)</f>
        <v>#N/A</v>
      </c>
      <c r="J116" s="119" t="e">
        <f t="shared" si="1141"/>
        <v>#N/A</v>
      </c>
      <c r="K116" s="95">
        <f>IF(COUNTIF(様式5!$AA$10:$AA$309,D116&amp;"400mR"&amp;B115)&gt;=1,1,0)+IF(COUNTIF(様式5!$AB$10:$AB$309,D116&amp;"1600mR"&amp;B115)&gt;=1,1,0)</f>
        <v>0</v>
      </c>
      <c r="L116" s="72" t="e">
        <f t="shared" ref="L116" si="1454">VLOOKUP(C115,$AW$7:$AZ$10,4,FALSE)</f>
        <v>#N/A</v>
      </c>
      <c r="M116" s="119" t="e">
        <f t="shared" si="1143"/>
        <v>#N/A</v>
      </c>
      <c r="N116" s="97">
        <f>COUNTIF(様式5!$AC$10:$AC$309,B115&amp;D116)</f>
        <v>0</v>
      </c>
      <c r="O116" s="72">
        <v>400</v>
      </c>
      <c r="P116" s="94">
        <f t="shared" si="1144"/>
        <v>0</v>
      </c>
      <c r="Q116" s="121" t="e">
        <f t="shared" si="1157"/>
        <v>#N/A</v>
      </c>
      <c r="R116" s="165"/>
      <c r="T116" s="90">
        <f t="shared" si="850"/>
        <v>0</v>
      </c>
      <c r="U116" s="90">
        <f t="shared" si="851"/>
        <v>0</v>
      </c>
      <c r="V116" s="90">
        <f t="shared" si="852"/>
        <v>0</v>
      </c>
      <c r="W116" s="90">
        <f t="shared" si="853"/>
        <v>0</v>
      </c>
      <c r="X116" s="79">
        <f t="shared" si="854"/>
        <v>0</v>
      </c>
      <c r="Y116" s="79">
        <f t="shared" si="855"/>
        <v>0</v>
      </c>
      <c r="Z116" s="79">
        <f t="shared" ref="Z116:Z126" si="1455">IFERROR(IF($C115=$Z$3,E116,0),0)</f>
        <v>0</v>
      </c>
      <c r="AA116" s="79">
        <f t="shared" ref="AA116:AA126" si="1456">IFERROR(IF($C115=$Z$3,H116,0),0)</f>
        <v>0</v>
      </c>
      <c r="AB116" s="79">
        <f t="shared" ref="AB116:AB126" si="1457">IFERROR(IF($C115=$AB$3,E116,0),0)</f>
        <v>0</v>
      </c>
      <c r="AC116" s="79">
        <f t="shared" ref="AC116:AC126" si="1458">IFERROR(IF($C115=$AB$3,H116,0),0)</f>
        <v>0</v>
      </c>
      <c r="AD116" s="79">
        <f t="shared" ref="AD116:AD126" si="1459">IFERROR(IF($C115=$AD$3,E116,0),0)</f>
        <v>0</v>
      </c>
      <c r="AE116" s="79">
        <f t="shared" ref="AE116:AE126" si="1460">IFERROR(IF($C115=$AD$3,H116,0),0)</f>
        <v>0</v>
      </c>
      <c r="AG116" s="91"/>
      <c r="AH116" s="91"/>
      <c r="AI116" s="91"/>
      <c r="AJ116" s="91"/>
      <c r="AK116" s="91"/>
      <c r="AL116" s="91"/>
      <c r="AM116" s="85">
        <f t="shared" ref="AM116:AM126" si="1461">IFERROR(IF($C115=$AM$3,$N116,0),0)</f>
        <v>0</v>
      </c>
      <c r="AN116" s="85">
        <f t="shared" ref="AN116:AN126" si="1462">IFERROR(IF($C115=$AM$3,$K116,0),0)</f>
        <v>0</v>
      </c>
      <c r="AO116" s="85">
        <f t="shared" ref="AO116:AO126" si="1463">IFERROR(IF($C115=$AO$3,$N116,0),0)</f>
        <v>0</v>
      </c>
      <c r="AP116" s="85">
        <f t="shared" ref="AP116:AP126" si="1464">IFERROR(IF($C115=$AO$3,$K116,0),0)</f>
        <v>0</v>
      </c>
      <c r="AQ116" s="85">
        <f t="shared" ref="AQ116:AQ126" si="1465">IFERROR(IF($C115=$AQ$3,$N116,0),0)</f>
        <v>0</v>
      </c>
      <c r="AR116" s="85">
        <f t="shared" ref="AR116:AR126" si="1466">IFERROR(IF($C115=$AQ$3,$K116,0),0)</f>
        <v>0</v>
      </c>
      <c r="AT116" s="163"/>
      <c r="AU116" s="163"/>
    </row>
    <row r="117" spans="1:47" ht="18.95" customHeight="1">
      <c r="A117" s="171">
        <v>56</v>
      </c>
      <c r="B117" s="176" t="e">
        <f>VLOOKUP(A117,様式5!$A$10:$B$309,2,FALSE)</f>
        <v>#N/A</v>
      </c>
      <c r="C117" s="246" t="e">
        <f>IF(VLOOKUP(A117,様式5!$A$10:$K$309,11,FALSE)="","",VLOOKUP(A117,様式5!$A$10:$K$309,11,FALSE))</f>
        <v>#N/A</v>
      </c>
      <c r="D117" s="86" t="s">
        <v>80</v>
      </c>
      <c r="E117" s="87">
        <f>COUNTIF(様式5!$Y$10:$Y$309,D117&amp;B117&amp;"1")</f>
        <v>0</v>
      </c>
      <c r="F117" s="70" t="e">
        <f t="shared" ref="F117" si="1467">VLOOKUP(C117,$AW$7:$AX$10,2,FALSE)</f>
        <v>#N/A</v>
      </c>
      <c r="G117" s="118" t="e">
        <f t="shared" si="1139"/>
        <v>#N/A</v>
      </c>
      <c r="H117" s="89">
        <f>COUNTIF(様式5!$Y$10:$Y$309,D117&amp;B117&amp;"2")</f>
        <v>0</v>
      </c>
      <c r="I117" s="70" t="e">
        <f t="shared" ref="I117" si="1468">VLOOKUP(C117,$AW$7:$AY$10,3,FALSE)</f>
        <v>#N/A</v>
      </c>
      <c r="J117" s="118" t="e">
        <f t="shared" si="1141"/>
        <v>#N/A</v>
      </c>
      <c r="K117" s="89">
        <f>IF(COUNTIF(様式5!$AA$10:$AA$309,D117&amp;"400mR"&amp;B117)&gt;=1,1,0)+IF(COUNTIF(様式5!$AB$10:$AB$309,D117&amp;"1600mR"&amp;B117)&gt;=1,1,0)</f>
        <v>0</v>
      </c>
      <c r="L117" s="70" t="e">
        <f t="shared" ref="L117" si="1469">VLOOKUP(C117,$AW$7:$AZ$10,4,FALSE)</f>
        <v>#N/A</v>
      </c>
      <c r="M117" s="118" t="e">
        <f t="shared" si="1143"/>
        <v>#N/A</v>
      </c>
      <c r="N117" s="89">
        <f>COUNTIF(様式5!$AC$10:$AC$309,B117&amp;D117)</f>
        <v>0</v>
      </c>
      <c r="O117" s="70">
        <v>400</v>
      </c>
      <c r="P117" s="88">
        <f t="shared" si="1144"/>
        <v>0</v>
      </c>
      <c r="Q117" s="120" t="e">
        <f t="shared" si="1157"/>
        <v>#N/A</v>
      </c>
      <c r="R117" s="164" t="e">
        <f t="shared" ref="R117" si="1470">SUM(Q117,Q118)</f>
        <v>#N/A</v>
      </c>
      <c r="T117" s="79">
        <f t="shared" si="850"/>
        <v>0</v>
      </c>
      <c r="U117" s="79">
        <f t="shared" si="851"/>
        <v>0</v>
      </c>
      <c r="V117" s="79">
        <f t="shared" si="852"/>
        <v>0</v>
      </c>
      <c r="W117" s="79">
        <f t="shared" si="853"/>
        <v>0</v>
      </c>
      <c r="X117" s="79">
        <f t="shared" si="854"/>
        <v>0</v>
      </c>
      <c r="Y117" s="79">
        <f t="shared" si="855"/>
        <v>0</v>
      </c>
      <c r="Z117" s="90"/>
      <c r="AA117" s="90"/>
      <c r="AB117" s="90"/>
      <c r="AC117" s="90"/>
      <c r="AD117" s="90"/>
      <c r="AE117" s="90"/>
      <c r="AG117" s="85">
        <f t="shared" ref="AG117:AG126" si="1471">IFERROR(IF($C117=$AG$3,$N117,0),0)</f>
        <v>0</v>
      </c>
      <c r="AH117" s="85">
        <f t="shared" ref="AH117:AH126" si="1472">IFERROR(IF($C117=$AG$3,$K117,0),0)</f>
        <v>0</v>
      </c>
      <c r="AI117" s="85">
        <f t="shared" ref="AI117:AI126" si="1473">IFERROR(IF($C117=$AI$3,$N117,0),0)</f>
        <v>0</v>
      </c>
      <c r="AJ117" s="85">
        <f t="shared" ref="AJ117:AJ126" si="1474">IFERROR(IF($C117=$AI$3,$K117,0),0)</f>
        <v>0</v>
      </c>
      <c r="AK117" s="85">
        <f t="shared" ref="AK117:AK126" si="1475">IFERROR(IF($C117=$AK$3,$N117,0),0)</f>
        <v>0</v>
      </c>
      <c r="AL117" s="85">
        <f t="shared" ref="AL117:AL126" si="1476">IFERROR(IF($C117=$AK$3,$K117,0),0)</f>
        <v>0</v>
      </c>
      <c r="AM117" s="91"/>
      <c r="AN117" s="91"/>
      <c r="AO117" s="91"/>
      <c r="AP117" s="91"/>
      <c r="AQ117" s="91"/>
      <c r="AR117" s="91"/>
      <c r="AT117" s="163" t="str">
        <f t="shared" ref="AT117" si="1477">IF(SUM(E117:E118,H117:H118)=SUM(T117:AE118),"","×")</f>
        <v/>
      </c>
      <c r="AU117" s="163" t="str">
        <f t="shared" ref="AU117" si="1478">IF(SUM(K117:K118,N117:N118)=SUM(AG117:AR118),"","×")</f>
        <v/>
      </c>
    </row>
    <row r="118" spans="1:47" ht="18.95" customHeight="1">
      <c r="A118" s="171"/>
      <c r="B118" s="176"/>
      <c r="C118" s="246"/>
      <c r="D118" s="92" t="s">
        <v>88</v>
      </c>
      <c r="E118" s="93">
        <f>COUNTIF(様式5!$Y$10:$Y$309,D118&amp;B117&amp;"1")</f>
        <v>0</v>
      </c>
      <c r="F118" s="72" t="e">
        <f t="shared" ref="F118" si="1479">VLOOKUP(C117,$AW$7:$AX$10,2,FALSE)</f>
        <v>#N/A</v>
      </c>
      <c r="G118" s="119" t="e">
        <f t="shared" si="1139"/>
        <v>#N/A</v>
      </c>
      <c r="H118" s="95">
        <f>COUNTIF(様式5!$Y$10:$Y$309,D118&amp;B117&amp;"2")</f>
        <v>0</v>
      </c>
      <c r="I118" s="96" t="e">
        <f t="shared" ref="I118" si="1480">VLOOKUP(C117,$AW$7:$AY$10,3,FALSE)</f>
        <v>#N/A</v>
      </c>
      <c r="J118" s="119" t="e">
        <f t="shared" si="1141"/>
        <v>#N/A</v>
      </c>
      <c r="K118" s="95">
        <f>IF(COUNTIF(様式5!$AA$10:$AA$309,D118&amp;"400mR"&amp;B117)&gt;=1,1,0)+IF(COUNTIF(様式5!$AB$10:$AB$309,D118&amp;"1600mR"&amp;B117)&gt;=1,1,0)</f>
        <v>0</v>
      </c>
      <c r="L118" s="72" t="e">
        <f t="shared" ref="L118" si="1481">VLOOKUP(C117,$AW$7:$AZ$10,4,FALSE)</f>
        <v>#N/A</v>
      </c>
      <c r="M118" s="119" t="e">
        <f t="shared" si="1143"/>
        <v>#N/A</v>
      </c>
      <c r="N118" s="97">
        <f>COUNTIF(様式5!$AC$10:$AC$309,B117&amp;D118)</f>
        <v>0</v>
      </c>
      <c r="O118" s="72">
        <v>400</v>
      </c>
      <c r="P118" s="94">
        <f t="shared" si="1144"/>
        <v>0</v>
      </c>
      <c r="Q118" s="121" t="e">
        <f t="shared" si="1157"/>
        <v>#N/A</v>
      </c>
      <c r="R118" s="165"/>
      <c r="T118" s="90">
        <f t="shared" si="850"/>
        <v>0</v>
      </c>
      <c r="U118" s="90">
        <f t="shared" si="851"/>
        <v>0</v>
      </c>
      <c r="V118" s="90">
        <f t="shared" si="852"/>
        <v>0</v>
      </c>
      <c r="W118" s="90">
        <f t="shared" si="853"/>
        <v>0</v>
      </c>
      <c r="X118" s="79">
        <f t="shared" si="854"/>
        <v>0</v>
      </c>
      <c r="Y118" s="79">
        <f t="shared" si="855"/>
        <v>0</v>
      </c>
      <c r="Z118" s="79">
        <f t="shared" ref="Z118:Z126" si="1482">IFERROR(IF($C117=$Z$3,E118,0),0)</f>
        <v>0</v>
      </c>
      <c r="AA118" s="79">
        <f t="shared" ref="AA118:AA126" si="1483">IFERROR(IF($C117=$Z$3,H118,0),0)</f>
        <v>0</v>
      </c>
      <c r="AB118" s="79">
        <f t="shared" ref="AB118:AB126" si="1484">IFERROR(IF($C117=$AB$3,E118,0),0)</f>
        <v>0</v>
      </c>
      <c r="AC118" s="79">
        <f t="shared" ref="AC118:AC126" si="1485">IFERROR(IF($C117=$AB$3,H118,0),0)</f>
        <v>0</v>
      </c>
      <c r="AD118" s="79">
        <f t="shared" ref="AD118:AD126" si="1486">IFERROR(IF($C117=$AD$3,E118,0),0)</f>
        <v>0</v>
      </c>
      <c r="AE118" s="79">
        <f t="shared" ref="AE118:AE126" si="1487">IFERROR(IF($C117=$AD$3,H118,0),0)</f>
        <v>0</v>
      </c>
      <c r="AG118" s="91"/>
      <c r="AH118" s="91"/>
      <c r="AI118" s="91"/>
      <c r="AJ118" s="91"/>
      <c r="AK118" s="91"/>
      <c r="AL118" s="91"/>
      <c r="AM118" s="85">
        <f t="shared" ref="AM118:AM126" si="1488">IFERROR(IF($C117=$AM$3,$N118,0),0)</f>
        <v>0</v>
      </c>
      <c r="AN118" s="85">
        <f t="shared" ref="AN118:AN126" si="1489">IFERROR(IF($C117=$AM$3,$K118,0),0)</f>
        <v>0</v>
      </c>
      <c r="AO118" s="85">
        <f t="shared" ref="AO118:AO126" si="1490">IFERROR(IF($C117=$AO$3,$N118,0),0)</f>
        <v>0</v>
      </c>
      <c r="AP118" s="85">
        <f t="shared" ref="AP118:AP126" si="1491">IFERROR(IF($C117=$AO$3,$K118,0),0)</f>
        <v>0</v>
      </c>
      <c r="AQ118" s="85">
        <f t="shared" ref="AQ118:AQ126" si="1492">IFERROR(IF($C117=$AQ$3,$N118,0),0)</f>
        <v>0</v>
      </c>
      <c r="AR118" s="85">
        <f t="shared" ref="AR118:AR126" si="1493">IFERROR(IF($C117=$AQ$3,$K118,0),0)</f>
        <v>0</v>
      </c>
      <c r="AT118" s="163"/>
      <c r="AU118" s="163"/>
    </row>
    <row r="119" spans="1:47" ht="18.95" customHeight="1">
      <c r="A119" s="171">
        <v>57</v>
      </c>
      <c r="B119" s="176" t="e">
        <f>VLOOKUP(A119,様式5!$A$10:$B$309,2,FALSE)</f>
        <v>#N/A</v>
      </c>
      <c r="C119" s="246" t="e">
        <f>IF(VLOOKUP(A119,様式5!$A$10:$K$309,11,FALSE)="","",VLOOKUP(A119,様式5!$A$10:$K$309,11,FALSE))</f>
        <v>#N/A</v>
      </c>
      <c r="D119" s="86" t="s">
        <v>80</v>
      </c>
      <c r="E119" s="87">
        <f>COUNTIF(様式5!$Y$10:$Y$309,D119&amp;B119&amp;"1")</f>
        <v>0</v>
      </c>
      <c r="F119" s="70" t="e">
        <f t="shared" ref="F119" si="1494">VLOOKUP(C119,$AW$7:$AX$10,2,FALSE)</f>
        <v>#N/A</v>
      </c>
      <c r="G119" s="118" t="e">
        <f t="shared" si="1139"/>
        <v>#N/A</v>
      </c>
      <c r="H119" s="89">
        <f>COUNTIF(様式5!$Y$10:$Y$309,D119&amp;B119&amp;"2")</f>
        <v>0</v>
      </c>
      <c r="I119" s="70" t="e">
        <f t="shared" ref="I119" si="1495">VLOOKUP(C119,$AW$7:$AY$10,3,FALSE)</f>
        <v>#N/A</v>
      </c>
      <c r="J119" s="118" t="e">
        <f t="shared" si="1141"/>
        <v>#N/A</v>
      </c>
      <c r="K119" s="89">
        <f>IF(COUNTIF(様式5!$AA$10:$AA$309,D119&amp;"400mR"&amp;B119)&gt;=1,1,0)+IF(COUNTIF(様式5!$AB$10:$AB$309,D119&amp;"1600mR"&amp;B119)&gt;=1,1,0)</f>
        <v>0</v>
      </c>
      <c r="L119" s="70" t="e">
        <f t="shared" ref="L119" si="1496">VLOOKUP(C119,$AW$7:$AZ$10,4,FALSE)</f>
        <v>#N/A</v>
      </c>
      <c r="M119" s="118" t="e">
        <f t="shared" si="1143"/>
        <v>#N/A</v>
      </c>
      <c r="N119" s="89">
        <f>COUNTIF(様式5!$AC$10:$AC$309,B119&amp;D119)</f>
        <v>0</v>
      </c>
      <c r="O119" s="70">
        <v>400</v>
      </c>
      <c r="P119" s="88">
        <f t="shared" si="1144"/>
        <v>0</v>
      </c>
      <c r="Q119" s="120" t="e">
        <f t="shared" si="1157"/>
        <v>#N/A</v>
      </c>
      <c r="R119" s="164" t="e">
        <f t="shared" ref="R119" si="1497">SUM(Q119,Q120)</f>
        <v>#N/A</v>
      </c>
      <c r="T119" s="79">
        <f t="shared" si="850"/>
        <v>0</v>
      </c>
      <c r="U119" s="79">
        <f t="shared" si="851"/>
        <v>0</v>
      </c>
      <c r="V119" s="79">
        <f t="shared" si="852"/>
        <v>0</v>
      </c>
      <c r="W119" s="79">
        <f t="shared" si="853"/>
        <v>0</v>
      </c>
      <c r="X119" s="79">
        <f t="shared" si="854"/>
        <v>0</v>
      </c>
      <c r="Y119" s="79">
        <f t="shared" si="855"/>
        <v>0</v>
      </c>
      <c r="Z119" s="90"/>
      <c r="AA119" s="90"/>
      <c r="AB119" s="90"/>
      <c r="AC119" s="90"/>
      <c r="AD119" s="90"/>
      <c r="AE119" s="90"/>
      <c r="AG119" s="85">
        <f t="shared" ref="AG119:AG126" si="1498">IFERROR(IF($C119=$AG$3,$N119,0),0)</f>
        <v>0</v>
      </c>
      <c r="AH119" s="85">
        <f t="shared" ref="AH119:AH126" si="1499">IFERROR(IF($C119=$AG$3,$K119,0),0)</f>
        <v>0</v>
      </c>
      <c r="AI119" s="85">
        <f t="shared" ref="AI119:AI126" si="1500">IFERROR(IF($C119=$AI$3,$N119,0),0)</f>
        <v>0</v>
      </c>
      <c r="AJ119" s="85">
        <f t="shared" ref="AJ119:AJ126" si="1501">IFERROR(IF($C119=$AI$3,$K119,0),0)</f>
        <v>0</v>
      </c>
      <c r="AK119" s="85">
        <f t="shared" ref="AK119:AK126" si="1502">IFERROR(IF($C119=$AK$3,$N119,0),0)</f>
        <v>0</v>
      </c>
      <c r="AL119" s="85">
        <f t="shared" ref="AL119:AL126" si="1503">IFERROR(IF($C119=$AK$3,$K119,0),0)</f>
        <v>0</v>
      </c>
      <c r="AM119" s="91"/>
      <c r="AN119" s="91"/>
      <c r="AO119" s="91"/>
      <c r="AP119" s="91"/>
      <c r="AQ119" s="91"/>
      <c r="AR119" s="91"/>
      <c r="AT119" s="163" t="str">
        <f t="shared" ref="AT119" si="1504">IF(SUM(E119:E120,H119:H120)=SUM(T119:AE120),"","×")</f>
        <v/>
      </c>
      <c r="AU119" s="163" t="str">
        <f t="shared" ref="AU119" si="1505">IF(SUM(K119:K120,N119:N120)=SUM(AG119:AR120),"","×")</f>
        <v/>
      </c>
    </row>
    <row r="120" spans="1:47" ht="18.95" customHeight="1">
      <c r="A120" s="171"/>
      <c r="B120" s="176"/>
      <c r="C120" s="246"/>
      <c r="D120" s="92" t="s">
        <v>88</v>
      </c>
      <c r="E120" s="93">
        <f>COUNTIF(様式5!$Y$10:$Y$309,D120&amp;B119&amp;"1")</f>
        <v>0</v>
      </c>
      <c r="F120" s="72" t="e">
        <f t="shared" ref="F120" si="1506">VLOOKUP(C119,$AW$7:$AX$10,2,FALSE)</f>
        <v>#N/A</v>
      </c>
      <c r="G120" s="119" t="e">
        <f t="shared" si="1139"/>
        <v>#N/A</v>
      </c>
      <c r="H120" s="95">
        <f>COUNTIF(様式5!$Y$10:$Y$309,D120&amp;B119&amp;"2")</f>
        <v>0</v>
      </c>
      <c r="I120" s="96" t="e">
        <f t="shared" ref="I120" si="1507">VLOOKUP(C119,$AW$7:$AY$10,3,FALSE)</f>
        <v>#N/A</v>
      </c>
      <c r="J120" s="119" t="e">
        <f t="shared" si="1141"/>
        <v>#N/A</v>
      </c>
      <c r="K120" s="95">
        <f>IF(COUNTIF(様式5!$AA$10:$AA$309,D120&amp;"400mR"&amp;B119)&gt;=1,1,0)+IF(COUNTIF(様式5!$AB$10:$AB$309,D120&amp;"1600mR"&amp;B119)&gt;=1,1,0)</f>
        <v>0</v>
      </c>
      <c r="L120" s="72" t="e">
        <f t="shared" ref="L120" si="1508">VLOOKUP(C119,$AW$7:$AZ$10,4,FALSE)</f>
        <v>#N/A</v>
      </c>
      <c r="M120" s="119" t="e">
        <f t="shared" si="1143"/>
        <v>#N/A</v>
      </c>
      <c r="N120" s="97">
        <f>COUNTIF(様式5!$AC$10:$AC$309,B119&amp;D120)</f>
        <v>0</v>
      </c>
      <c r="O120" s="72">
        <v>400</v>
      </c>
      <c r="P120" s="94">
        <f t="shared" si="1144"/>
        <v>0</v>
      </c>
      <c r="Q120" s="121" t="e">
        <f t="shared" si="1157"/>
        <v>#N/A</v>
      </c>
      <c r="R120" s="165"/>
      <c r="T120" s="90">
        <f t="shared" si="850"/>
        <v>0</v>
      </c>
      <c r="U120" s="90">
        <f t="shared" si="851"/>
        <v>0</v>
      </c>
      <c r="V120" s="90">
        <f t="shared" si="852"/>
        <v>0</v>
      </c>
      <c r="W120" s="90">
        <f t="shared" si="853"/>
        <v>0</v>
      </c>
      <c r="X120" s="79">
        <f t="shared" si="854"/>
        <v>0</v>
      </c>
      <c r="Y120" s="79">
        <f t="shared" si="855"/>
        <v>0</v>
      </c>
      <c r="Z120" s="79">
        <f t="shared" ref="Z120:Z126" si="1509">IFERROR(IF($C119=$Z$3,E120,0),0)</f>
        <v>0</v>
      </c>
      <c r="AA120" s="79">
        <f t="shared" ref="AA120:AA126" si="1510">IFERROR(IF($C119=$Z$3,H120,0),0)</f>
        <v>0</v>
      </c>
      <c r="AB120" s="79">
        <f t="shared" ref="AB120:AB126" si="1511">IFERROR(IF($C119=$AB$3,E120,0),0)</f>
        <v>0</v>
      </c>
      <c r="AC120" s="79">
        <f t="shared" ref="AC120:AC126" si="1512">IFERROR(IF($C119=$AB$3,H120,0),0)</f>
        <v>0</v>
      </c>
      <c r="AD120" s="79">
        <f t="shared" ref="AD120:AD126" si="1513">IFERROR(IF($C119=$AD$3,E120,0),0)</f>
        <v>0</v>
      </c>
      <c r="AE120" s="79">
        <f t="shared" ref="AE120:AE126" si="1514">IFERROR(IF($C119=$AD$3,H120,0),0)</f>
        <v>0</v>
      </c>
      <c r="AG120" s="91"/>
      <c r="AH120" s="91"/>
      <c r="AI120" s="91"/>
      <c r="AJ120" s="91"/>
      <c r="AK120" s="91"/>
      <c r="AL120" s="91"/>
      <c r="AM120" s="85">
        <f t="shared" ref="AM120:AM126" si="1515">IFERROR(IF($C119=$AM$3,$N120,0),0)</f>
        <v>0</v>
      </c>
      <c r="AN120" s="85">
        <f t="shared" ref="AN120:AN126" si="1516">IFERROR(IF($C119=$AM$3,$K120,0),0)</f>
        <v>0</v>
      </c>
      <c r="AO120" s="85">
        <f t="shared" ref="AO120:AO126" si="1517">IFERROR(IF($C119=$AO$3,$N120,0),0)</f>
        <v>0</v>
      </c>
      <c r="AP120" s="85">
        <f t="shared" ref="AP120:AP126" si="1518">IFERROR(IF($C119=$AO$3,$K120,0),0)</f>
        <v>0</v>
      </c>
      <c r="AQ120" s="85">
        <f t="shared" ref="AQ120:AQ126" si="1519">IFERROR(IF($C119=$AQ$3,$N120,0),0)</f>
        <v>0</v>
      </c>
      <c r="AR120" s="85">
        <f t="shared" ref="AR120:AR126" si="1520">IFERROR(IF($C119=$AQ$3,$K120,0),0)</f>
        <v>0</v>
      </c>
      <c r="AT120" s="163"/>
      <c r="AU120" s="163"/>
    </row>
    <row r="121" spans="1:47" ht="18.95" customHeight="1">
      <c r="A121" s="171">
        <v>58</v>
      </c>
      <c r="B121" s="176" t="e">
        <f>VLOOKUP(A121,様式5!$A$10:$B$309,2,FALSE)</f>
        <v>#N/A</v>
      </c>
      <c r="C121" s="246" t="e">
        <f>IF(VLOOKUP(A121,様式5!$A$10:$K$309,11,FALSE)="","",VLOOKUP(A121,様式5!$A$10:$K$309,11,FALSE))</f>
        <v>#N/A</v>
      </c>
      <c r="D121" s="86" t="s">
        <v>80</v>
      </c>
      <c r="E121" s="87">
        <f>COUNTIF(様式5!$Y$10:$Y$309,D121&amp;B121&amp;"1")</f>
        <v>0</v>
      </c>
      <c r="F121" s="70" t="e">
        <f t="shared" ref="F121" si="1521">VLOOKUP(C121,$AW$7:$AX$10,2,FALSE)</f>
        <v>#N/A</v>
      </c>
      <c r="G121" s="118" t="e">
        <f t="shared" si="1139"/>
        <v>#N/A</v>
      </c>
      <c r="H121" s="89">
        <f>COUNTIF(様式5!$Y$10:$Y$309,D121&amp;B121&amp;"2")</f>
        <v>0</v>
      </c>
      <c r="I121" s="70" t="e">
        <f t="shared" ref="I121" si="1522">VLOOKUP(C121,$AW$7:$AY$10,3,FALSE)</f>
        <v>#N/A</v>
      </c>
      <c r="J121" s="118" t="e">
        <f t="shared" si="1141"/>
        <v>#N/A</v>
      </c>
      <c r="K121" s="89">
        <f>IF(COUNTIF(様式5!$AA$10:$AA$309,D121&amp;"400mR"&amp;B121)&gt;=1,1,0)+IF(COUNTIF(様式5!$AB$10:$AB$309,D121&amp;"1600mR"&amp;B121)&gt;=1,1,0)</f>
        <v>0</v>
      </c>
      <c r="L121" s="70" t="e">
        <f t="shared" ref="L121" si="1523">VLOOKUP(C121,$AW$7:$AZ$10,4,FALSE)</f>
        <v>#N/A</v>
      </c>
      <c r="M121" s="118" t="e">
        <f t="shared" si="1143"/>
        <v>#N/A</v>
      </c>
      <c r="N121" s="89">
        <f>COUNTIF(様式5!$AC$10:$AC$309,B121&amp;D121)</f>
        <v>0</v>
      </c>
      <c r="O121" s="70">
        <v>400</v>
      </c>
      <c r="P121" s="88">
        <f t="shared" si="1144"/>
        <v>0</v>
      </c>
      <c r="Q121" s="120" t="e">
        <f t="shared" si="1157"/>
        <v>#N/A</v>
      </c>
      <c r="R121" s="164" t="e">
        <f t="shared" ref="R121" si="1524">SUM(Q121,Q122)</f>
        <v>#N/A</v>
      </c>
      <c r="T121" s="79">
        <f t="shared" si="850"/>
        <v>0</v>
      </c>
      <c r="U121" s="79">
        <f t="shared" si="851"/>
        <v>0</v>
      </c>
      <c r="V121" s="79">
        <f t="shared" si="852"/>
        <v>0</v>
      </c>
      <c r="W121" s="79">
        <f t="shared" si="853"/>
        <v>0</v>
      </c>
      <c r="X121" s="79">
        <f t="shared" si="854"/>
        <v>0</v>
      </c>
      <c r="Y121" s="79">
        <f t="shared" si="855"/>
        <v>0</v>
      </c>
      <c r="Z121" s="90"/>
      <c r="AA121" s="90"/>
      <c r="AB121" s="90"/>
      <c r="AC121" s="90"/>
      <c r="AD121" s="90"/>
      <c r="AE121" s="90"/>
      <c r="AG121" s="85">
        <f t="shared" ref="AG121:AG126" si="1525">IFERROR(IF($C121=$AG$3,$N121,0),0)</f>
        <v>0</v>
      </c>
      <c r="AH121" s="85">
        <f t="shared" ref="AH121:AH126" si="1526">IFERROR(IF($C121=$AG$3,$K121,0),0)</f>
        <v>0</v>
      </c>
      <c r="AI121" s="85">
        <f t="shared" ref="AI121:AI126" si="1527">IFERROR(IF($C121=$AI$3,$N121,0),0)</f>
        <v>0</v>
      </c>
      <c r="AJ121" s="85">
        <f t="shared" ref="AJ121:AJ126" si="1528">IFERROR(IF($C121=$AI$3,$K121,0),0)</f>
        <v>0</v>
      </c>
      <c r="AK121" s="85">
        <f t="shared" ref="AK121:AK126" si="1529">IFERROR(IF($C121=$AK$3,$N121,0),0)</f>
        <v>0</v>
      </c>
      <c r="AL121" s="85">
        <f t="shared" ref="AL121:AL126" si="1530">IFERROR(IF($C121=$AK$3,$K121,0),0)</f>
        <v>0</v>
      </c>
      <c r="AM121" s="91"/>
      <c r="AN121" s="91"/>
      <c r="AO121" s="91"/>
      <c r="AP121" s="91"/>
      <c r="AQ121" s="91"/>
      <c r="AR121" s="91"/>
      <c r="AT121" s="163" t="str">
        <f t="shared" ref="AT121" si="1531">IF(SUM(E121:E122,H121:H122)=SUM(T121:AE122),"","×")</f>
        <v/>
      </c>
      <c r="AU121" s="163" t="str">
        <f t="shared" ref="AU121" si="1532">IF(SUM(K121:K122,N121:N122)=SUM(AG121:AR122),"","×")</f>
        <v/>
      </c>
    </row>
    <row r="122" spans="1:47" ht="18.95" customHeight="1">
      <c r="A122" s="171"/>
      <c r="B122" s="176"/>
      <c r="C122" s="246"/>
      <c r="D122" s="92" t="s">
        <v>88</v>
      </c>
      <c r="E122" s="93">
        <f>COUNTIF(様式5!$Y$10:$Y$309,D122&amp;B121&amp;"1")</f>
        <v>0</v>
      </c>
      <c r="F122" s="72" t="e">
        <f t="shared" ref="F122" si="1533">VLOOKUP(C121,$AW$7:$AX$10,2,FALSE)</f>
        <v>#N/A</v>
      </c>
      <c r="G122" s="119" t="e">
        <f t="shared" si="1139"/>
        <v>#N/A</v>
      </c>
      <c r="H122" s="95">
        <f>COUNTIF(様式5!$Y$10:$Y$309,D122&amp;B121&amp;"2")</f>
        <v>0</v>
      </c>
      <c r="I122" s="96" t="e">
        <f t="shared" ref="I122" si="1534">VLOOKUP(C121,$AW$7:$AY$10,3,FALSE)</f>
        <v>#N/A</v>
      </c>
      <c r="J122" s="119" t="e">
        <f t="shared" si="1141"/>
        <v>#N/A</v>
      </c>
      <c r="K122" s="95">
        <f>IF(COUNTIF(様式5!$AA$10:$AA$309,D122&amp;"400mR"&amp;B121)&gt;=1,1,0)+IF(COUNTIF(様式5!$AB$10:$AB$309,D122&amp;"1600mR"&amp;B121)&gt;=1,1,0)</f>
        <v>0</v>
      </c>
      <c r="L122" s="72" t="e">
        <f t="shared" ref="L122" si="1535">VLOOKUP(C121,$AW$7:$AZ$10,4,FALSE)</f>
        <v>#N/A</v>
      </c>
      <c r="M122" s="119" t="e">
        <f t="shared" si="1143"/>
        <v>#N/A</v>
      </c>
      <c r="N122" s="97">
        <f>COUNTIF(様式5!$AC$10:$AC$309,B121&amp;D122)</f>
        <v>0</v>
      </c>
      <c r="O122" s="72">
        <v>400</v>
      </c>
      <c r="P122" s="94">
        <f t="shared" si="1144"/>
        <v>0</v>
      </c>
      <c r="Q122" s="121" t="e">
        <f t="shared" si="1157"/>
        <v>#N/A</v>
      </c>
      <c r="R122" s="165"/>
      <c r="T122" s="90">
        <f t="shared" si="850"/>
        <v>0</v>
      </c>
      <c r="U122" s="90">
        <f t="shared" si="851"/>
        <v>0</v>
      </c>
      <c r="V122" s="90">
        <f t="shared" si="852"/>
        <v>0</v>
      </c>
      <c r="W122" s="90">
        <f t="shared" si="853"/>
        <v>0</v>
      </c>
      <c r="X122" s="79">
        <f t="shared" si="854"/>
        <v>0</v>
      </c>
      <c r="Y122" s="79">
        <f t="shared" si="855"/>
        <v>0</v>
      </c>
      <c r="Z122" s="79">
        <f t="shared" ref="Z122:Z126" si="1536">IFERROR(IF($C121=$Z$3,E122,0),0)</f>
        <v>0</v>
      </c>
      <c r="AA122" s="79">
        <f t="shared" ref="AA122:AA126" si="1537">IFERROR(IF($C121=$Z$3,H122,0),0)</f>
        <v>0</v>
      </c>
      <c r="AB122" s="79">
        <f t="shared" ref="AB122:AB126" si="1538">IFERROR(IF($C121=$AB$3,E122,0),0)</f>
        <v>0</v>
      </c>
      <c r="AC122" s="79">
        <f t="shared" ref="AC122:AC126" si="1539">IFERROR(IF($C121=$AB$3,H122,0),0)</f>
        <v>0</v>
      </c>
      <c r="AD122" s="79">
        <f t="shared" ref="AD122:AD126" si="1540">IFERROR(IF($C121=$AD$3,E122,0),0)</f>
        <v>0</v>
      </c>
      <c r="AE122" s="79">
        <f t="shared" ref="AE122:AE126" si="1541">IFERROR(IF($C121=$AD$3,H122,0),0)</f>
        <v>0</v>
      </c>
      <c r="AG122" s="91"/>
      <c r="AH122" s="91"/>
      <c r="AI122" s="91"/>
      <c r="AJ122" s="91"/>
      <c r="AK122" s="91"/>
      <c r="AL122" s="91"/>
      <c r="AM122" s="85">
        <f t="shared" ref="AM122:AM126" si="1542">IFERROR(IF($C121=$AM$3,$N122,0),0)</f>
        <v>0</v>
      </c>
      <c r="AN122" s="85">
        <f t="shared" ref="AN122:AN126" si="1543">IFERROR(IF($C121=$AM$3,$K122,0),0)</f>
        <v>0</v>
      </c>
      <c r="AO122" s="85">
        <f t="shared" ref="AO122:AO126" si="1544">IFERROR(IF($C121=$AO$3,$N122,0),0)</f>
        <v>0</v>
      </c>
      <c r="AP122" s="85">
        <f t="shared" ref="AP122:AP126" si="1545">IFERROR(IF($C121=$AO$3,$K122,0),0)</f>
        <v>0</v>
      </c>
      <c r="AQ122" s="85">
        <f t="shared" ref="AQ122:AQ126" si="1546">IFERROR(IF($C121=$AQ$3,$N122,0),0)</f>
        <v>0</v>
      </c>
      <c r="AR122" s="85">
        <f t="shared" ref="AR122:AR126" si="1547">IFERROR(IF($C121=$AQ$3,$K122,0),0)</f>
        <v>0</v>
      </c>
      <c r="AT122" s="163"/>
      <c r="AU122" s="163"/>
    </row>
    <row r="123" spans="1:47" ht="18.95" customHeight="1">
      <c r="A123" s="171">
        <v>59</v>
      </c>
      <c r="B123" s="176" t="e">
        <f>VLOOKUP(A123,様式5!$A$10:$B$309,2,FALSE)</f>
        <v>#N/A</v>
      </c>
      <c r="C123" s="246" t="e">
        <f>IF(VLOOKUP(A123,様式5!$A$10:$K$309,11,FALSE)="","",VLOOKUP(A123,様式5!$A$10:$K$309,11,FALSE))</f>
        <v>#N/A</v>
      </c>
      <c r="D123" s="86" t="s">
        <v>80</v>
      </c>
      <c r="E123" s="87">
        <f>COUNTIF(様式5!$Y$10:$Y$309,D123&amp;B123&amp;"1")</f>
        <v>0</v>
      </c>
      <c r="F123" s="70" t="e">
        <f t="shared" ref="F123" si="1548">VLOOKUP(C123,$AW$7:$AX$10,2,FALSE)</f>
        <v>#N/A</v>
      </c>
      <c r="G123" s="118" t="e">
        <f t="shared" si="1139"/>
        <v>#N/A</v>
      </c>
      <c r="H123" s="89">
        <f>COUNTIF(様式5!$Y$10:$Y$309,D123&amp;B123&amp;"2")</f>
        <v>0</v>
      </c>
      <c r="I123" s="70" t="e">
        <f t="shared" ref="I123" si="1549">VLOOKUP(C123,$AW$7:$AY$10,3,FALSE)</f>
        <v>#N/A</v>
      </c>
      <c r="J123" s="118" t="e">
        <f t="shared" si="1141"/>
        <v>#N/A</v>
      </c>
      <c r="K123" s="89">
        <f>IF(COUNTIF(様式5!$AA$10:$AA$309,D123&amp;"400mR"&amp;B123)&gt;=1,1,0)+IF(COUNTIF(様式5!$AB$10:$AB$309,D123&amp;"1600mR"&amp;B123)&gt;=1,1,0)</f>
        <v>0</v>
      </c>
      <c r="L123" s="70" t="e">
        <f t="shared" ref="L123" si="1550">VLOOKUP(C123,$AW$7:$AZ$10,4,FALSE)</f>
        <v>#N/A</v>
      </c>
      <c r="M123" s="118" t="e">
        <f t="shared" si="1143"/>
        <v>#N/A</v>
      </c>
      <c r="N123" s="89">
        <f>COUNTIF(様式5!$AC$10:$AC$309,B123&amp;D123)</f>
        <v>0</v>
      </c>
      <c r="O123" s="70">
        <v>400</v>
      </c>
      <c r="P123" s="88">
        <f t="shared" si="1144"/>
        <v>0</v>
      </c>
      <c r="Q123" s="120" t="e">
        <f t="shared" si="1157"/>
        <v>#N/A</v>
      </c>
      <c r="R123" s="164" t="e">
        <f t="shared" ref="R123" si="1551">SUM(Q123,Q124)</f>
        <v>#N/A</v>
      </c>
      <c r="T123" s="79">
        <f t="shared" si="850"/>
        <v>0</v>
      </c>
      <c r="U123" s="79">
        <f t="shared" si="851"/>
        <v>0</v>
      </c>
      <c r="V123" s="79">
        <f t="shared" si="852"/>
        <v>0</v>
      </c>
      <c r="W123" s="79">
        <f t="shared" si="853"/>
        <v>0</v>
      </c>
      <c r="X123" s="79">
        <f t="shared" si="854"/>
        <v>0</v>
      </c>
      <c r="Y123" s="79">
        <f t="shared" si="855"/>
        <v>0</v>
      </c>
      <c r="Z123" s="90"/>
      <c r="AA123" s="90"/>
      <c r="AB123" s="90"/>
      <c r="AC123" s="90"/>
      <c r="AD123" s="90"/>
      <c r="AE123" s="90"/>
      <c r="AG123" s="85">
        <f t="shared" ref="AG123:AG126" si="1552">IFERROR(IF($C123=$AG$3,$N123,0),0)</f>
        <v>0</v>
      </c>
      <c r="AH123" s="85">
        <f t="shared" ref="AH123:AH126" si="1553">IFERROR(IF($C123=$AG$3,$K123,0),0)</f>
        <v>0</v>
      </c>
      <c r="AI123" s="85">
        <f t="shared" ref="AI123:AI126" si="1554">IFERROR(IF($C123=$AI$3,$N123,0),0)</f>
        <v>0</v>
      </c>
      <c r="AJ123" s="85">
        <f t="shared" ref="AJ123:AJ126" si="1555">IFERROR(IF($C123=$AI$3,$K123,0),0)</f>
        <v>0</v>
      </c>
      <c r="AK123" s="85">
        <f t="shared" ref="AK123:AK126" si="1556">IFERROR(IF($C123=$AK$3,$N123,0),0)</f>
        <v>0</v>
      </c>
      <c r="AL123" s="85">
        <f t="shared" ref="AL123:AL126" si="1557">IFERROR(IF($C123=$AK$3,$K123,0),0)</f>
        <v>0</v>
      </c>
      <c r="AM123" s="91"/>
      <c r="AN123" s="91"/>
      <c r="AO123" s="91"/>
      <c r="AP123" s="91"/>
      <c r="AQ123" s="91"/>
      <c r="AR123" s="91"/>
      <c r="AT123" s="163" t="str">
        <f t="shared" ref="AT123" si="1558">IF(SUM(E123:E124,H123:H124)=SUM(T123:AE124),"","×")</f>
        <v/>
      </c>
      <c r="AU123" s="163" t="str">
        <f t="shared" ref="AU123" si="1559">IF(SUM(K123:K124,N123:N124)=SUM(AG123:AR124),"","×")</f>
        <v/>
      </c>
    </row>
    <row r="124" spans="1:47" ht="18.95" customHeight="1">
      <c r="A124" s="171"/>
      <c r="B124" s="176"/>
      <c r="C124" s="246"/>
      <c r="D124" s="92" t="s">
        <v>88</v>
      </c>
      <c r="E124" s="93">
        <f>COUNTIF(様式5!$Y$10:$Y$309,D124&amp;B123&amp;"1")</f>
        <v>0</v>
      </c>
      <c r="F124" s="72" t="e">
        <f t="shared" ref="F124" si="1560">VLOOKUP(C123,$AW$7:$AX$10,2,FALSE)</f>
        <v>#N/A</v>
      </c>
      <c r="G124" s="119" t="e">
        <f t="shared" si="1139"/>
        <v>#N/A</v>
      </c>
      <c r="H124" s="95">
        <f>COUNTIF(様式5!$Y$10:$Y$309,D124&amp;B123&amp;"2")</f>
        <v>0</v>
      </c>
      <c r="I124" s="96" t="e">
        <f t="shared" ref="I124" si="1561">VLOOKUP(C123,$AW$7:$AY$10,3,FALSE)</f>
        <v>#N/A</v>
      </c>
      <c r="J124" s="119" t="e">
        <f t="shared" si="1141"/>
        <v>#N/A</v>
      </c>
      <c r="K124" s="95">
        <f>IF(COUNTIF(様式5!$AA$10:$AA$309,D124&amp;"400mR"&amp;B123)&gt;=1,1,0)+IF(COUNTIF(様式5!$AB$10:$AB$309,D124&amp;"1600mR"&amp;B123)&gt;=1,1,0)</f>
        <v>0</v>
      </c>
      <c r="L124" s="72" t="e">
        <f t="shared" ref="L124" si="1562">VLOOKUP(C123,$AW$7:$AZ$10,4,FALSE)</f>
        <v>#N/A</v>
      </c>
      <c r="M124" s="119" t="e">
        <f t="shared" si="1143"/>
        <v>#N/A</v>
      </c>
      <c r="N124" s="97">
        <f>COUNTIF(様式5!$AC$10:$AC$309,B123&amp;D124)</f>
        <v>0</v>
      </c>
      <c r="O124" s="72">
        <v>400</v>
      </c>
      <c r="P124" s="94">
        <f t="shared" si="1144"/>
        <v>0</v>
      </c>
      <c r="Q124" s="121" t="e">
        <f t="shared" si="1157"/>
        <v>#N/A</v>
      </c>
      <c r="R124" s="165"/>
      <c r="T124" s="90">
        <f t="shared" si="850"/>
        <v>0</v>
      </c>
      <c r="U124" s="90">
        <f t="shared" si="851"/>
        <v>0</v>
      </c>
      <c r="V124" s="90">
        <f t="shared" si="852"/>
        <v>0</v>
      </c>
      <c r="W124" s="90">
        <f t="shared" si="853"/>
        <v>0</v>
      </c>
      <c r="X124" s="79">
        <f t="shared" si="854"/>
        <v>0</v>
      </c>
      <c r="Y124" s="79">
        <f t="shared" si="855"/>
        <v>0</v>
      </c>
      <c r="Z124" s="79">
        <f t="shared" ref="Z124:Z126" si="1563">IFERROR(IF($C123=$Z$3,E124,0),0)</f>
        <v>0</v>
      </c>
      <c r="AA124" s="79">
        <f t="shared" ref="AA124:AA126" si="1564">IFERROR(IF($C123=$Z$3,H124,0),0)</f>
        <v>0</v>
      </c>
      <c r="AB124" s="79">
        <f t="shared" ref="AB124:AB126" si="1565">IFERROR(IF($C123=$AB$3,E124,0),0)</f>
        <v>0</v>
      </c>
      <c r="AC124" s="79">
        <f t="shared" ref="AC124:AC126" si="1566">IFERROR(IF($C123=$AB$3,H124,0),0)</f>
        <v>0</v>
      </c>
      <c r="AD124" s="79">
        <f t="shared" ref="AD124:AD126" si="1567">IFERROR(IF($C123=$AD$3,E124,0),0)</f>
        <v>0</v>
      </c>
      <c r="AE124" s="79">
        <f t="shared" ref="AE124:AE126" si="1568">IFERROR(IF($C123=$AD$3,H124,0),0)</f>
        <v>0</v>
      </c>
      <c r="AG124" s="91"/>
      <c r="AH124" s="91"/>
      <c r="AI124" s="91"/>
      <c r="AJ124" s="91"/>
      <c r="AK124" s="91"/>
      <c r="AL124" s="91"/>
      <c r="AM124" s="85">
        <f t="shared" ref="AM124:AM126" si="1569">IFERROR(IF($C123=$AM$3,$N124,0),0)</f>
        <v>0</v>
      </c>
      <c r="AN124" s="85">
        <f t="shared" ref="AN124:AN126" si="1570">IFERROR(IF($C123=$AM$3,$K124,0),0)</f>
        <v>0</v>
      </c>
      <c r="AO124" s="85">
        <f t="shared" ref="AO124:AO126" si="1571">IFERROR(IF($C123=$AO$3,$N124,0),0)</f>
        <v>0</v>
      </c>
      <c r="AP124" s="85">
        <f t="shared" ref="AP124:AP126" si="1572">IFERROR(IF($C123=$AO$3,$K124,0),0)</f>
        <v>0</v>
      </c>
      <c r="AQ124" s="85">
        <f t="shared" ref="AQ124:AQ126" si="1573">IFERROR(IF($C123=$AQ$3,$N124,0),0)</f>
        <v>0</v>
      </c>
      <c r="AR124" s="85">
        <f t="shared" ref="AR124:AR126" si="1574">IFERROR(IF($C123=$AQ$3,$K124,0),0)</f>
        <v>0</v>
      </c>
      <c r="AT124" s="163"/>
      <c r="AU124" s="163"/>
    </row>
    <row r="125" spans="1:47" ht="18.95" customHeight="1">
      <c r="A125" s="171">
        <v>60</v>
      </c>
      <c r="B125" s="176" t="e">
        <f>VLOOKUP(A125,様式5!$A$10:$B$309,2,FALSE)</f>
        <v>#N/A</v>
      </c>
      <c r="C125" s="246" t="e">
        <f>IF(VLOOKUP(A125,様式5!$A$10:$K$309,11,FALSE)="","",VLOOKUP(A125,様式5!$A$10:$K$309,11,FALSE))</f>
        <v>#N/A</v>
      </c>
      <c r="D125" s="86" t="s">
        <v>80</v>
      </c>
      <c r="E125" s="87">
        <f>COUNTIF(様式5!$Y$10:$Y$309,D125&amp;B125&amp;"1")</f>
        <v>0</v>
      </c>
      <c r="F125" s="70" t="e">
        <f t="shared" ref="F125" si="1575">VLOOKUP(C125,$AW$7:$AX$10,2,FALSE)</f>
        <v>#N/A</v>
      </c>
      <c r="G125" s="118" t="e">
        <f t="shared" si="1139"/>
        <v>#N/A</v>
      </c>
      <c r="H125" s="89">
        <f>COUNTIF(様式5!$Y$10:$Y$309,D125&amp;B125&amp;"2")</f>
        <v>0</v>
      </c>
      <c r="I125" s="70" t="e">
        <f t="shared" ref="I125" si="1576">VLOOKUP(C125,$AW$7:$AY$10,3,FALSE)</f>
        <v>#N/A</v>
      </c>
      <c r="J125" s="118" t="e">
        <f t="shared" si="1141"/>
        <v>#N/A</v>
      </c>
      <c r="K125" s="89">
        <f>IF(COUNTIF(様式5!$AA$10:$AA$309,D125&amp;"400mR"&amp;B125)&gt;=1,1,0)+IF(COUNTIF(様式5!$AB$10:$AB$309,D125&amp;"1600mR"&amp;B125)&gt;=1,1,0)</f>
        <v>0</v>
      </c>
      <c r="L125" s="70" t="e">
        <f t="shared" ref="L125" si="1577">VLOOKUP(C125,$AW$7:$AZ$10,4,FALSE)</f>
        <v>#N/A</v>
      </c>
      <c r="M125" s="118" t="e">
        <f t="shared" si="1143"/>
        <v>#N/A</v>
      </c>
      <c r="N125" s="89">
        <f>COUNTIF(様式5!$AC$10:$AC$309,B125&amp;D125)</f>
        <v>0</v>
      </c>
      <c r="O125" s="70">
        <v>400</v>
      </c>
      <c r="P125" s="88">
        <f t="shared" si="1144"/>
        <v>0</v>
      </c>
      <c r="Q125" s="120" t="e">
        <f t="shared" si="1157"/>
        <v>#N/A</v>
      </c>
      <c r="R125" s="164" t="e">
        <f t="shared" ref="R125" si="1578">SUM(Q125,Q126)</f>
        <v>#N/A</v>
      </c>
      <c r="T125" s="79">
        <f t="shared" si="850"/>
        <v>0</v>
      </c>
      <c r="U125" s="79">
        <f t="shared" si="851"/>
        <v>0</v>
      </c>
      <c r="V125" s="79">
        <f t="shared" si="852"/>
        <v>0</v>
      </c>
      <c r="W125" s="79">
        <f t="shared" si="853"/>
        <v>0</v>
      </c>
      <c r="X125" s="79">
        <f t="shared" si="854"/>
        <v>0</v>
      </c>
      <c r="Y125" s="79">
        <f t="shared" si="855"/>
        <v>0</v>
      </c>
      <c r="Z125" s="90"/>
      <c r="AA125" s="90"/>
      <c r="AB125" s="90"/>
      <c r="AC125" s="90"/>
      <c r="AD125" s="90"/>
      <c r="AE125" s="90"/>
      <c r="AG125" s="85">
        <f t="shared" ref="AG125:AG126" si="1579">IFERROR(IF($C125=$AG$3,$N125,0),0)</f>
        <v>0</v>
      </c>
      <c r="AH125" s="85">
        <f t="shared" ref="AH125:AH126" si="1580">IFERROR(IF($C125=$AG$3,$K125,0),0)</f>
        <v>0</v>
      </c>
      <c r="AI125" s="85">
        <f t="shared" ref="AI125:AI126" si="1581">IFERROR(IF($C125=$AI$3,$N125,0),0)</f>
        <v>0</v>
      </c>
      <c r="AJ125" s="85">
        <f t="shared" ref="AJ125:AJ126" si="1582">IFERROR(IF($C125=$AI$3,$K125,0),0)</f>
        <v>0</v>
      </c>
      <c r="AK125" s="85">
        <f t="shared" ref="AK125:AK126" si="1583">IFERROR(IF($C125=$AK$3,$N125,0),0)</f>
        <v>0</v>
      </c>
      <c r="AL125" s="85">
        <f t="shared" ref="AL125:AL126" si="1584">IFERROR(IF($C125=$AK$3,$K125,0),0)</f>
        <v>0</v>
      </c>
      <c r="AM125" s="91"/>
      <c r="AN125" s="91"/>
      <c r="AO125" s="91"/>
      <c r="AP125" s="91"/>
      <c r="AQ125" s="91"/>
      <c r="AR125" s="91"/>
      <c r="AT125" s="163" t="str">
        <f t="shared" ref="AT125" si="1585">IF(SUM(E125:E126,H125:H126)=SUM(T125:AE126),"","×")</f>
        <v/>
      </c>
      <c r="AU125" s="163" t="str">
        <f t="shared" ref="AU125" si="1586">IF(SUM(K125:K126,N125:N126)=SUM(AG125:AR126),"","×")</f>
        <v/>
      </c>
    </row>
    <row r="126" spans="1:47" ht="18.95" customHeight="1">
      <c r="A126" s="171"/>
      <c r="B126" s="176"/>
      <c r="C126" s="246"/>
      <c r="D126" s="92" t="s">
        <v>88</v>
      </c>
      <c r="E126" s="93">
        <f>COUNTIF(様式5!$Y$10:$Y$309,D126&amp;B125&amp;"1")</f>
        <v>0</v>
      </c>
      <c r="F126" s="72" t="e">
        <f>VLOOKUP(C125,$AW$7:$AX$10,2,FALSE)</f>
        <v>#N/A</v>
      </c>
      <c r="G126" s="119" t="e">
        <f t="shared" si="1139"/>
        <v>#N/A</v>
      </c>
      <c r="H126" s="95">
        <f>COUNTIF(様式5!$Y$10:$Y$309,D126&amp;B125&amp;"2")</f>
        <v>0</v>
      </c>
      <c r="I126" s="99" t="e">
        <f t="shared" ref="I126" si="1587">VLOOKUP(C125,$AW$7:$AY$10,3,FALSE)</f>
        <v>#N/A</v>
      </c>
      <c r="J126" s="119" t="e">
        <f t="shared" si="1141"/>
        <v>#N/A</v>
      </c>
      <c r="K126" s="95">
        <f>IF(COUNTIF(様式5!$AA$10:$AA$309,D126&amp;"400mR"&amp;B125)&gt;=1,1,0)+IF(COUNTIF(様式5!$AB$10:$AB$309,D126&amp;"1600mR"&amp;B125)&gt;=1,1,0)</f>
        <v>0</v>
      </c>
      <c r="L126" s="72" t="e">
        <f t="shared" ref="L126" si="1588">VLOOKUP(C125,$AW$7:$AZ$10,4,FALSE)</f>
        <v>#N/A</v>
      </c>
      <c r="M126" s="119" t="e">
        <f t="shared" si="1143"/>
        <v>#N/A</v>
      </c>
      <c r="N126" s="100">
        <f>COUNTIF(様式5!$AC$10:$AC$309,B125&amp;D126)</f>
        <v>0</v>
      </c>
      <c r="O126" s="72">
        <v>400</v>
      </c>
      <c r="P126" s="94">
        <f t="shared" si="1144"/>
        <v>0</v>
      </c>
      <c r="Q126" s="121" t="e">
        <f t="shared" si="1157"/>
        <v>#N/A</v>
      </c>
      <c r="R126" s="166"/>
      <c r="T126" s="90">
        <f t="shared" si="850"/>
        <v>0</v>
      </c>
      <c r="U126" s="90">
        <f t="shared" si="851"/>
        <v>0</v>
      </c>
      <c r="V126" s="90">
        <f t="shared" si="852"/>
        <v>0</v>
      </c>
      <c r="W126" s="90">
        <f t="shared" si="853"/>
        <v>0</v>
      </c>
      <c r="X126" s="79">
        <f t="shared" si="854"/>
        <v>0</v>
      </c>
      <c r="Y126" s="79">
        <f t="shared" si="855"/>
        <v>0</v>
      </c>
      <c r="Z126" s="79">
        <f t="shared" ref="Z126" si="1589">IFERROR(IF($C125=$Z$3,E126,0),0)</f>
        <v>0</v>
      </c>
      <c r="AA126" s="79">
        <f t="shared" ref="AA126" si="1590">IFERROR(IF($C125=$Z$3,H126,0),0)</f>
        <v>0</v>
      </c>
      <c r="AB126" s="79">
        <f t="shared" ref="AB126" si="1591">IFERROR(IF($C125=$AB$3,E126,0),0)</f>
        <v>0</v>
      </c>
      <c r="AC126" s="79">
        <f t="shared" ref="AC126" si="1592">IFERROR(IF($C125=$AB$3,H126,0),0)</f>
        <v>0</v>
      </c>
      <c r="AD126" s="79">
        <f t="shared" ref="AD126" si="1593">IFERROR(IF($C125=$AD$3,E126,0),0)</f>
        <v>0</v>
      </c>
      <c r="AE126" s="79">
        <f t="shared" ref="AE126" si="1594">IFERROR(IF($C125=$AD$3,H126,0),0)</f>
        <v>0</v>
      </c>
      <c r="AG126" s="91"/>
      <c r="AH126" s="91"/>
      <c r="AI126" s="91"/>
      <c r="AJ126" s="91"/>
      <c r="AK126" s="91"/>
      <c r="AL126" s="91"/>
      <c r="AM126" s="85">
        <f t="shared" ref="AM126" si="1595">IFERROR(IF($C125=$AM$3,$N126,0),0)</f>
        <v>0</v>
      </c>
      <c r="AN126" s="85">
        <f t="shared" ref="AN126" si="1596">IFERROR(IF($C125=$AM$3,$K126,0),0)</f>
        <v>0</v>
      </c>
      <c r="AO126" s="85">
        <f t="shared" ref="AO126" si="1597">IFERROR(IF($C125=$AO$3,$N126,0),0)</f>
        <v>0</v>
      </c>
      <c r="AP126" s="85">
        <f t="shared" ref="AP126" si="1598">IFERROR(IF($C125=$AO$3,$K126,0),0)</f>
        <v>0</v>
      </c>
      <c r="AQ126" s="85">
        <f t="shared" ref="AQ126" si="1599">IFERROR(IF($C125=$AQ$3,$N126,0),0)</f>
        <v>0</v>
      </c>
      <c r="AR126" s="85">
        <f t="shared" ref="AR126" si="1600">IFERROR(IF($C125=$AQ$3,$K126,0),0)</f>
        <v>0</v>
      </c>
      <c r="AT126" s="163"/>
      <c r="AU126" s="163"/>
    </row>
  </sheetData>
  <sheetProtection selectLockedCells="1"/>
  <mergeCells count="411">
    <mergeCell ref="M3:O3"/>
    <mergeCell ref="R43:R44"/>
    <mergeCell ref="R45:R46"/>
    <mergeCell ref="R47:R48"/>
    <mergeCell ref="R31:R32"/>
    <mergeCell ref="R33:R34"/>
    <mergeCell ref="R35:R36"/>
    <mergeCell ref="R37:R38"/>
    <mergeCell ref="R39:R40"/>
    <mergeCell ref="R41:R42"/>
    <mergeCell ref="E5:G5"/>
    <mergeCell ref="H5:J5"/>
    <mergeCell ref="K5:M5"/>
    <mergeCell ref="N5:P5"/>
    <mergeCell ref="C5:C6"/>
    <mergeCell ref="B5:B6"/>
    <mergeCell ref="R29:R30"/>
    <mergeCell ref="R7:R8"/>
    <mergeCell ref="R9:R10"/>
    <mergeCell ref="R11:R12"/>
    <mergeCell ref="R13:R14"/>
    <mergeCell ref="R15:R16"/>
    <mergeCell ref="R17:R18"/>
    <mergeCell ref="R19:R20"/>
    <mergeCell ref="R21:R22"/>
    <mergeCell ref="R23:R24"/>
    <mergeCell ref="R25:R26"/>
    <mergeCell ref="R27:R28"/>
    <mergeCell ref="B15:B16"/>
    <mergeCell ref="B17:B18"/>
    <mergeCell ref="B19:B20"/>
    <mergeCell ref="B21:B22"/>
    <mergeCell ref="B23:B24"/>
    <mergeCell ref="A7:A8"/>
    <mergeCell ref="B7:B8"/>
    <mergeCell ref="B9:B10"/>
    <mergeCell ref="B11:B12"/>
    <mergeCell ref="B13:B14"/>
    <mergeCell ref="B35:B36"/>
    <mergeCell ref="B37:B38"/>
    <mergeCell ref="B39:B40"/>
    <mergeCell ref="A39:A40"/>
    <mergeCell ref="B41:B42"/>
    <mergeCell ref="B43:B44"/>
    <mergeCell ref="B25:B26"/>
    <mergeCell ref="B27:B28"/>
    <mergeCell ref="B29:B30"/>
    <mergeCell ref="B31:B32"/>
    <mergeCell ref="B33:B34"/>
    <mergeCell ref="B55:B56"/>
    <mergeCell ref="B57:B58"/>
    <mergeCell ref="B59:B60"/>
    <mergeCell ref="B61:B62"/>
    <mergeCell ref="B63:B64"/>
    <mergeCell ref="B45:B46"/>
    <mergeCell ref="B47:B48"/>
    <mergeCell ref="B49:B50"/>
    <mergeCell ref="B51:B52"/>
    <mergeCell ref="B53:B54"/>
    <mergeCell ref="B75:B76"/>
    <mergeCell ref="B77:B78"/>
    <mergeCell ref="B79:B80"/>
    <mergeCell ref="B81:B82"/>
    <mergeCell ref="B83:B84"/>
    <mergeCell ref="B65:B66"/>
    <mergeCell ref="B67:B68"/>
    <mergeCell ref="B69:B70"/>
    <mergeCell ref="B71:B72"/>
    <mergeCell ref="B73:B74"/>
    <mergeCell ref="B95:B96"/>
    <mergeCell ref="B97:B98"/>
    <mergeCell ref="B99:B100"/>
    <mergeCell ref="B101:B102"/>
    <mergeCell ref="B103:B104"/>
    <mergeCell ref="B85:B86"/>
    <mergeCell ref="B87:B88"/>
    <mergeCell ref="B89:B90"/>
    <mergeCell ref="B91:B92"/>
    <mergeCell ref="B93:B94"/>
    <mergeCell ref="B125:B126"/>
    <mergeCell ref="B115:B116"/>
    <mergeCell ref="B117:B118"/>
    <mergeCell ref="B119:B120"/>
    <mergeCell ref="B121:B122"/>
    <mergeCell ref="B123:B124"/>
    <mergeCell ref="B105:B106"/>
    <mergeCell ref="B107:B108"/>
    <mergeCell ref="B109:B110"/>
    <mergeCell ref="B111:B112"/>
    <mergeCell ref="B113:B114"/>
    <mergeCell ref="A41:A42"/>
    <mergeCell ref="A43:A44"/>
    <mergeCell ref="A45:A46"/>
    <mergeCell ref="A47:A48"/>
    <mergeCell ref="A9:A10"/>
    <mergeCell ref="A11:A12"/>
    <mergeCell ref="A13:A14"/>
    <mergeCell ref="A15:A16"/>
    <mergeCell ref="A17:A18"/>
    <mergeCell ref="A19:A20"/>
    <mergeCell ref="A21:A22"/>
    <mergeCell ref="A23:A24"/>
    <mergeCell ref="A25:A26"/>
    <mergeCell ref="A27:A28"/>
    <mergeCell ref="A29:A30"/>
    <mergeCell ref="A31:A32"/>
    <mergeCell ref="A33:A34"/>
    <mergeCell ref="A35:A36"/>
    <mergeCell ref="A37:A38"/>
    <mergeCell ref="A59:A60"/>
    <mergeCell ref="A61:A62"/>
    <mergeCell ref="A63:A64"/>
    <mergeCell ref="A65:A66"/>
    <mergeCell ref="A67:A68"/>
    <mergeCell ref="A49:A50"/>
    <mergeCell ref="A51:A52"/>
    <mergeCell ref="A53:A54"/>
    <mergeCell ref="A55:A56"/>
    <mergeCell ref="A57:A58"/>
    <mergeCell ref="A79:A80"/>
    <mergeCell ref="A81:A82"/>
    <mergeCell ref="A83:A84"/>
    <mergeCell ref="A85:A86"/>
    <mergeCell ref="A87:A88"/>
    <mergeCell ref="A69:A70"/>
    <mergeCell ref="A71:A72"/>
    <mergeCell ref="A73:A74"/>
    <mergeCell ref="A75:A76"/>
    <mergeCell ref="A77:A78"/>
    <mergeCell ref="A99:A100"/>
    <mergeCell ref="A101:A102"/>
    <mergeCell ref="A103:A104"/>
    <mergeCell ref="A105:A106"/>
    <mergeCell ref="A107:A108"/>
    <mergeCell ref="A89:A90"/>
    <mergeCell ref="A91:A92"/>
    <mergeCell ref="A93:A94"/>
    <mergeCell ref="A95:A96"/>
    <mergeCell ref="A97:A98"/>
    <mergeCell ref="A119:A120"/>
    <mergeCell ref="A121:A122"/>
    <mergeCell ref="A123:A124"/>
    <mergeCell ref="A125:A126"/>
    <mergeCell ref="A109:A110"/>
    <mergeCell ref="A111:A112"/>
    <mergeCell ref="A113:A114"/>
    <mergeCell ref="A115:A116"/>
    <mergeCell ref="A117:A118"/>
    <mergeCell ref="C31:C32"/>
    <mergeCell ref="C33:C34"/>
    <mergeCell ref="C35:C36"/>
    <mergeCell ref="C37:C38"/>
    <mergeCell ref="C39:C40"/>
    <mergeCell ref="C7:C8"/>
    <mergeCell ref="C9:C10"/>
    <mergeCell ref="C11:C12"/>
    <mergeCell ref="C13:C14"/>
    <mergeCell ref="C15:C16"/>
    <mergeCell ref="C17:C18"/>
    <mergeCell ref="C19:C20"/>
    <mergeCell ref="C21:C22"/>
    <mergeCell ref="C23:C24"/>
    <mergeCell ref="C25:C26"/>
    <mergeCell ref="C27:C28"/>
    <mergeCell ref="C29:C30"/>
    <mergeCell ref="C51:C52"/>
    <mergeCell ref="C53:C54"/>
    <mergeCell ref="C55:C56"/>
    <mergeCell ref="C57:C58"/>
    <mergeCell ref="C59:C60"/>
    <mergeCell ref="C41:C42"/>
    <mergeCell ref="C43:C44"/>
    <mergeCell ref="C45:C46"/>
    <mergeCell ref="C47:C48"/>
    <mergeCell ref="C49:C50"/>
    <mergeCell ref="C89:C90"/>
    <mergeCell ref="C71:C72"/>
    <mergeCell ref="C73:C74"/>
    <mergeCell ref="C75:C76"/>
    <mergeCell ref="C77:C78"/>
    <mergeCell ref="C79:C80"/>
    <mergeCell ref="C61:C62"/>
    <mergeCell ref="C63:C64"/>
    <mergeCell ref="C65:C66"/>
    <mergeCell ref="C67:C68"/>
    <mergeCell ref="C69:C70"/>
    <mergeCell ref="C121:C122"/>
    <mergeCell ref="C123:C124"/>
    <mergeCell ref="C125:C126"/>
    <mergeCell ref="A5:A6"/>
    <mergeCell ref="D5:D6"/>
    <mergeCell ref="C111:C112"/>
    <mergeCell ref="C113:C114"/>
    <mergeCell ref="C115:C116"/>
    <mergeCell ref="C117:C118"/>
    <mergeCell ref="C119:C120"/>
    <mergeCell ref="C101:C102"/>
    <mergeCell ref="C103:C104"/>
    <mergeCell ref="C105:C106"/>
    <mergeCell ref="C107:C108"/>
    <mergeCell ref="C109:C110"/>
    <mergeCell ref="C91:C92"/>
    <mergeCell ref="C93:C94"/>
    <mergeCell ref="C95:C96"/>
    <mergeCell ref="C97:C98"/>
    <mergeCell ref="C99:C100"/>
    <mergeCell ref="C81:C82"/>
    <mergeCell ref="C83:C84"/>
    <mergeCell ref="C85:C86"/>
    <mergeCell ref="C87:C88"/>
    <mergeCell ref="R49:R50"/>
    <mergeCell ref="R51:R52"/>
    <mergeCell ref="R53:R54"/>
    <mergeCell ref="R55:R56"/>
    <mergeCell ref="R57:R58"/>
    <mergeCell ref="R59:R60"/>
    <mergeCell ref="R61:R62"/>
    <mergeCell ref="R63:R64"/>
    <mergeCell ref="R65:R66"/>
    <mergeCell ref="R97:R98"/>
    <mergeCell ref="R99:R100"/>
    <mergeCell ref="R101:R102"/>
    <mergeCell ref="R67:R68"/>
    <mergeCell ref="R69:R70"/>
    <mergeCell ref="R71:R72"/>
    <mergeCell ref="R73:R74"/>
    <mergeCell ref="R75:R76"/>
    <mergeCell ref="R77:R78"/>
    <mergeCell ref="R79:R80"/>
    <mergeCell ref="R81:R82"/>
    <mergeCell ref="R83:R84"/>
    <mergeCell ref="R121:R122"/>
    <mergeCell ref="R123:R124"/>
    <mergeCell ref="R125:R126"/>
    <mergeCell ref="A1:C1"/>
    <mergeCell ref="D1:O1"/>
    <mergeCell ref="P1:Q1"/>
    <mergeCell ref="R5:R6"/>
    <mergeCell ref="B3:L3"/>
    <mergeCell ref="P3:R3"/>
    <mergeCell ref="R103:R104"/>
    <mergeCell ref="R105:R106"/>
    <mergeCell ref="R107:R108"/>
    <mergeCell ref="R109:R110"/>
    <mergeCell ref="R111:R112"/>
    <mergeCell ref="R113:R114"/>
    <mergeCell ref="R115:R116"/>
    <mergeCell ref="R117:R118"/>
    <mergeCell ref="R119:R120"/>
    <mergeCell ref="R85:R86"/>
    <mergeCell ref="R87:R88"/>
    <mergeCell ref="R89:R90"/>
    <mergeCell ref="R91:R92"/>
    <mergeCell ref="R93:R94"/>
    <mergeCell ref="R95:R96"/>
    <mergeCell ref="T3:U3"/>
    <mergeCell ref="V3:W3"/>
    <mergeCell ref="X3:Y3"/>
    <mergeCell ref="Z3:AA3"/>
    <mergeCell ref="AB3:AC3"/>
    <mergeCell ref="AD3:AE3"/>
    <mergeCell ref="T4:T5"/>
    <mergeCell ref="U4:U5"/>
    <mergeCell ref="V4:V5"/>
    <mergeCell ref="W4:W5"/>
    <mergeCell ref="X4:X5"/>
    <mergeCell ref="Y4:Y5"/>
    <mergeCell ref="Z4:Z5"/>
    <mergeCell ref="AA4:AA5"/>
    <mergeCell ref="AB4:AB5"/>
    <mergeCell ref="AC4:AC5"/>
    <mergeCell ref="AD4:AD5"/>
    <mergeCell ref="AE4:AE5"/>
    <mergeCell ref="AG3:AH3"/>
    <mergeCell ref="AI3:AJ3"/>
    <mergeCell ref="AK3:AL3"/>
    <mergeCell ref="AM3:AN3"/>
    <mergeCell ref="AO3:AP3"/>
    <mergeCell ref="AQ3:AR3"/>
    <mergeCell ref="AG4:AG5"/>
    <mergeCell ref="AH4:AH5"/>
    <mergeCell ref="AI4:AI5"/>
    <mergeCell ref="AJ4:AJ5"/>
    <mergeCell ref="AK4:AK5"/>
    <mergeCell ref="AL4:AL5"/>
    <mergeCell ref="AM4:AM5"/>
    <mergeCell ref="AN4:AN5"/>
    <mergeCell ref="AO4:AO5"/>
    <mergeCell ref="AP4:AP5"/>
    <mergeCell ref="AQ4:AQ5"/>
    <mergeCell ref="AR4:AR5"/>
    <mergeCell ref="AT25:AT26"/>
    <mergeCell ref="AT27:AT28"/>
    <mergeCell ref="AU7:AU8"/>
    <mergeCell ref="AU9:AU10"/>
    <mergeCell ref="AU11:AU12"/>
    <mergeCell ref="AU13:AU14"/>
    <mergeCell ref="AU15:AU16"/>
    <mergeCell ref="AU17:AU18"/>
    <mergeCell ref="AU19:AU20"/>
    <mergeCell ref="AU21:AU22"/>
    <mergeCell ref="AU23:AU24"/>
    <mergeCell ref="AU25:AU26"/>
    <mergeCell ref="AU27:AU28"/>
    <mergeCell ref="AT7:AT8"/>
    <mergeCell ref="AT9:AT10"/>
    <mergeCell ref="AT11:AT12"/>
    <mergeCell ref="AT13:AT14"/>
    <mergeCell ref="AT15:AT16"/>
    <mergeCell ref="AT17:AT18"/>
    <mergeCell ref="AT19:AT20"/>
    <mergeCell ref="AT21:AT22"/>
    <mergeCell ref="AT23:AT24"/>
    <mergeCell ref="AT29:AT30"/>
    <mergeCell ref="AU29:AU30"/>
    <mergeCell ref="AT31:AT32"/>
    <mergeCell ref="AU31:AU32"/>
    <mergeCell ref="AT33:AT34"/>
    <mergeCell ref="AU33:AU34"/>
    <mergeCell ref="AT35:AT36"/>
    <mergeCell ref="AU35:AU36"/>
    <mergeCell ref="AT37:AT38"/>
    <mergeCell ref="AU37:AU38"/>
    <mergeCell ref="AT39:AT40"/>
    <mergeCell ref="AU39:AU40"/>
    <mergeCell ref="AT41:AT42"/>
    <mergeCell ref="AU41:AU42"/>
    <mergeCell ref="AT43:AT44"/>
    <mergeCell ref="AU43:AU44"/>
    <mergeCell ref="AT45:AT46"/>
    <mergeCell ref="AU45:AU46"/>
    <mergeCell ref="AT47:AT48"/>
    <mergeCell ref="AU47:AU48"/>
    <mergeCell ref="AT49:AT50"/>
    <mergeCell ref="AU49:AU50"/>
    <mergeCell ref="AT51:AT52"/>
    <mergeCell ref="AU51:AU52"/>
    <mergeCell ref="AT53:AT54"/>
    <mergeCell ref="AU53:AU54"/>
    <mergeCell ref="AT55:AT56"/>
    <mergeCell ref="AU55:AU56"/>
    <mergeCell ref="AT57:AT58"/>
    <mergeCell ref="AU57:AU58"/>
    <mergeCell ref="AT59:AT60"/>
    <mergeCell ref="AU59:AU60"/>
    <mergeCell ref="AT61:AT62"/>
    <mergeCell ref="AU61:AU62"/>
    <mergeCell ref="AT63:AT64"/>
    <mergeCell ref="AU63:AU64"/>
    <mergeCell ref="AT65:AT66"/>
    <mergeCell ref="AU65:AU66"/>
    <mergeCell ref="AT67:AT68"/>
    <mergeCell ref="AU67:AU68"/>
    <mergeCell ref="AT69:AT70"/>
    <mergeCell ref="AU69:AU70"/>
    <mergeCell ref="AT71:AT72"/>
    <mergeCell ref="AU71:AU72"/>
    <mergeCell ref="AT73:AT74"/>
    <mergeCell ref="AU73:AU74"/>
    <mergeCell ref="AT75:AT76"/>
    <mergeCell ref="AU75:AU76"/>
    <mergeCell ref="AT77:AT78"/>
    <mergeCell ref="AU77:AU78"/>
    <mergeCell ref="AT79:AT80"/>
    <mergeCell ref="AU79:AU80"/>
    <mergeCell ref="AT81:AT82"/>
    <mergeCell ref="AU81:AU82"/>
    <mergeCell ref="AT83:AT84"/>
    <mergeCell ref="AU83:AU84"/>
    <mergeCell ref="AT85:AT86"/>
    <mergeCell ref="AU85:AU86"/>
    <mergeCell ref="AT87:AT88"/>
    <mergeCell ref="AU87:AU88"/>
    <mergeCell ref="AT89:AT90"/>
    <mergeCell ref="AU89:AU90"/>
    <mergeCell ref="AT91:AT92"/>
    <mergeCell ref="AU91:AU92"/>
    <mergeCell ref="AT93:AT94"/>
    <mergeCell ref="AU93:AU94"/>
    <mergeCell ref="AT95:AT96"/>
    <mergeCell ref="AU95:AU96"/>
    <mergeCell ref="AT97:AT98"/>
    <mergeCell ref="AU97:AU98"/>
    <mergeCell ref="AT99:AT100"/>
    <mergeCell ref="AU99:AU100"/>
    <mergeCell ref="AT101:AT102"/>
    <mergeCell ref="AU101:AU102"/>
    <mergeCell ref="AT103:AT104"/>
    <mergeCell ref="AU103:AU104"/>
    <mergeCell ref="AT105:AT106"/>
    <mergeCell ref="AU105:AU106"/>
    <mergeCell ref="AT107:AT108"/>
    <mergeCell ref="AU107:AU108"/>
    <mergeCell ref="AT119:AT120"/>
    <mergeCell ref="AU119:AU120"/>
    <mergeCell ref="AT121:AT122"/>
    <mergeCell ref="AU121:AU122"/>
    <mergeCell ref="AT123:AT124"/>
    <mergeCell ref="AU123:AU124"/>
    <mergeCell ref="AT125:AT126"/>
    <mergeCell ref="AU125:AU126"/>
    <mergeCell ref="AT109:AT110"/>
    <mergeCell ref="AU109:AU110"/>
    <mergeCell ref="AT111:AT112"/>
    <mergeCell ref="AU111:AU112"/>
    <mergeCell ref="AT113:AT114"/>
    <mergeCell ref="AU113:AU114"/>
    <mergeCell ref="AT115:AT116"/>
    <mergeCell ref="AU115:AU116"/>
    <mergeCell ref="AT117:AT118"/>
    <mergeCell ref="AU117:AU118"/>
  </mergeCells>
  <phoneticPr fontId="2"/>
  <conditionalFormatting sqref="A1:XFD1048576">
    <cfRule type="containsErrors" dxfId="1" priority="1">
      <formula>ISERROR(A1)</formula>
    </cfRule>
  </conditionalFormatting>
  <dataValidations count="3">
    <dataValidation type="list" allowBlank="1" showInputMessage="1" showErrorMessage="1" sqref="JV7:JV46 WWH982966:WWH983005 WML982966:WML983005 WCP982966:WCP983005 VST982966:VST983005 VIX982966:VIX983005 UZB982966:UZB983005 UPF982966:UPF983005 UFJ982966:UFJ983005 TVN982966:TVN983005 TLR982966:TLR983005 TBV982966:TBV983005 SRZ982966:SRZ983005 SID982966:SID983005 RYH982966:RYH983005 ROL982966:ROL983005 REP982966:REP983005 QUT982966:QUT983005 QKX982966:QKX983005 QBB982966:QBB983005 PRF982966:PRF983005 PHJ982966:PHJ983005 OXN982966:OXN983005 ONR982966:ONR983005 ODV982966:ODV983005 NTZ982966:NTZ983005 NKD982966:NKD983005 NAH982966:NAH983005 MQL982966:MQL983005 MGP982966:MGP983005 LWT982966:LWT983005 LMX982966:LMX983005 LDB982966:LDB983005 KTF982966:KTF983005 KJJ982966:KJJ983005 JZN982966:JZN983005 JPR982966:JPR983005 JFV982966:JFV983005 IVZ982966:IVZ983005 IMD982966:IMD983005 ICH982966:ICH983005 HSL982966:HSL983005 HIP982966:HIP983005 GYT982966:GYT983005 GOX982966:GOX983005 GFB982966:GFB983005 FVF982966:FVF983005 FLJ982966:FLJ983005 FBN982966:FBN983005 ERR982966:ERR983005 EHV982966:EHV983005 DXZ982966:DXZ983005 DOD982966:DOD983005 DEH982966:DEH983005 CUL982966:CUL983005 CKP982966:CKP983005 CAT982966:CAT983005 BQX982966:BQX983005 BHB982966:BHB983005 AXF982966:AXF983005 ANJ982966:ANJ983005 ADN982966:ADN983005 TR982966:TR983005 JV982966:JV983005 O982966:O983005 WWH917430:WWH917469 WML917430:WML917469 WCP917430:WCP917469 VST917430:VST917469 VIX917430:VIX917469 UZB917430:UZB917469 UPF917430:UPF917469 UFJ917430:UFJ917469 TVN917430:TVN917469 TLR917430:TLR917469 TBV917430:TBV917469 SRZ917430:SRZ917469 SID917430:SID917469 RYH917430:RYH917469 ROL917430:ROL917469 REP917430:REP917469 QUT917430:QUT917469 QKX917430:QKX917469 QBB917430:QBB917469 PRF917430:PRF917469 PHJ917430:PHJ917469 OXN917430:OXN917469 ONR917430:ONR917469 ODV917430:ODV917469 NTZ917430:NTZ917469 NKD917430:NKD917469 NAH917430:NAH917469 MQL917430:MQL917469 MGP917430:MGP917469 LWT917430:LWT917469 LMX917430:LMX917469 LDB917430:LDB917469 KTF917430:KTF917469 KJJ917430:KJJ917469 JZN917430:JZN917469 JPR917430:JPR917469 JFV917430:JFV917469 IVZ917430:IVZ917469 IMD917430:IMD917469 ICH917430:ICH917469 HSL917430:HSL917469 HIP917430:HIP917469 GYT917430:GYT917469 GOX917430:GOX917469 GFB917430:GFB917469 FVF917430:FVF917469 FLJ917430:FLJ917469 FBN917430:FBN917469 ERR917430:ERR917469 EHV917430:EHV917469 DXZ917430:DXZ917469 DOD917430:DOD917469 DEH917430:DEH917469 CUL917430:CUL917469 CKP917430:CKP917469 CAT917430:CAT917469 BQX917430:BQX917469 BHB917430:BHB917469 AXF917430:AXF917469 ANJ917430:ANJ917469 ADN917430:ADN917469 TR917430:TR917469 JV917430:JV917469 O917430:O917469 WWH851894:WWH851933 WML851894:WML851933 WCP851894:WCP851933 VST851894:VST851933 VIX851894:VIX851933 UZB851894:UZB851933 UPF851894:UPF851933 UFJ851894:UFJ851933 TVN851894:TVN851933 TLR851894:TLR851933 TBV851894:TBV851933 SRZ851894:SRZ851933 SID851894:SID851933 RYH851894:RYH851933 ROL851894:ROL851933 REP851894:REP851933 QUT851894:QUT851933 QKX851894:QKX851933 QBB851894:QBB851933 PRF851894:PRF851933 PHJ851894:PHJ851933 OXN851894:OXN851933 ONR851894:ONR851933 ODV851894:ODV851933 NTZ851894:NTZ851933 NKD851894:NKD851933 NAH851894:NAH851933 MQL851894:MQL851933 MGP851894:MGP851933 LWT851894:LWT851933 LMX851894:LMX851933 LDB851894:LDB851933 KTF851894:KTF851933 KJJ851894:KJJ851933 JZN851894:JZN851933 JPR851894:JPR851933 JFV851894:JFV851933 IVZ851894:IVZ851933 IMD851894:IMD851933 ICH851894:ICH851933 HSL851894:HSL851933 HIP851894:HIP851933 GYT851894:GYT851933 GOX851894:GOX851933 GFB851894:GFB851933 FVF851894:FVF851933 FLJ851894:FLJ851933 FBN851894:FBN851933 ERR851894:ERR851933 EHV851894:EHV851933 DXZ851894:DXZ851933 DOD851894:DOD851933 DEH851894:DEH851933 CUL851894:CUL851933 CKP851894:CKP851933 CAT851894:CAT851933 BQX851894:BQX851933 BHB851894:BHB851933 AXF851894:AXF851933 ANJ851894:ANJ851933 ADN851894:ADN851933 TR851894:TR851933 JV851894:JV851933 O851894:O851933 WWH786358:WWH786397 WML786358:WML786397 WCP786358:WCP786397 VST786358:VST786397 VIX786358:VIX786397 UZB786358:UZB786397 UPF786358:UPF786397 UFJ786358:UFJ786397 TVN786358:TVN786397 TLR786358:TLR786397 TBV786358:TBV786397 SRZ786358:SRZ786397 SID786358:SID786397 RYH786358:RYH786397 ROL786358:ROL786397 REP786358:REP786397 QUT786358:QUT786397 QKX786358:QKX786397 QBB786358:QBB786397 PRF786358:PRF786397 PHJ786358:PHJ786397 OXN786358:OXN786397 ONR786358:ONR786397 ODV786358:ODV786397 NTZ786358:NTZ786397 NKD786358:NKD786397 NAH786358:NAH786397 MQL786358:MQL786397 MGP786358:MGP786397 LWT786358:LWT786397 LMX786358:LMX786397 LDB786358:LDB786397 KTF786358:KTF786397 KJJ786358:KJJ786397 JZN786358:JZN786397 JPR786358:JPR786397 JFV786358:JFV786397 IVZ786358:IVZ786397 IMD786358:IMD786397 ICH786358:ICH786397 HSL786358:HSL786397 HIP786358:HIP786397 GYT786358:GYT786397 GOX786358:GOX786397 GFB786358:GFB786397 FVF786358:FVF786397 FLJ786358:FLJ786397 FBN786358:FBN786397 ERR786358:ERR786397 EHV786358:EHV786397 DXZ786358:DXZ786397 DOD786358:DOD786397 DEH786358:DEH786397 CUL786358:CUL786397 CKP786358:CKP786397 CAT786358:CAT786397 BQX786358:BQX786397 BHB786358:BHB786397 AXF786358:AXF786397 ANJ786358:ANJ786397 ADN786358:ADN786397 TR786358:TR786397 JV786358:JV786397 O786358:O786397 WWH720822:WWH720861 WML720822:WML720861 WCP720822:WCP720861 VST720822:VST720861 VIX720822:VIX720861 UZB720822:UZB720861 UPF720822:UPF720861 UFJ720822:UFJ720861 TVN720822:TVN720861 TLR720822:TLR720861 TBV720822:TBV720861 SRZ720822:SRZ720861 SID720822:SID720861 RYH720822:RYH720861 ROL720822:ROL720861 REP720822:REP720861 QUT720822:QUT720861 QKX720822:QKX720861 QBB720822:QBB720861 PRF720822:PRF720861 PHJ720822:PHJ720861 OXN720822:OXN720861 ONR720822:ONR720861 ODV720822:ODV720861 NTZ720822:NTZ720861 NKD720822:NKD720861 NAH720822:NAH720861 MQL720822:MQL720861 MGP720822:MGP720861 LWT720822:LWT720861 LMX720822:LMX720861 LDB720822:LDB720861 KTF720822:KTF720861 KJJ720822:KJJ720861 JZN720822:JZN720861 JPR720822:JPR720861 JFV720822:JFV720861 IVZ720822:IVZ720861 IMD720822:IMD720861 ICH720822:ICH720861 HSL720822:HSL720861 HIP720822:HIP720861 GYT720822:GYT720861 GOX720822:GOX720861 GFB720822:GFB720861 FVF720822:FVF720861 FLJ720822:FLJ720861 FBN720822:FBN720861 ERR720822:ERR720861 EHV720822:EHV720861 DXZ720822:DXZ720861 DOD720822:DOD720861 DEH720822:DEH720861 CUL720822:CUL720861 CKP720822:CKP720861 CAT720822:CAT720861 BQX720822:BQX720861 BHB720822:BHB720861 AXF720822:AXF720861 ANJ720822:ANJ720861 ADN720822:ADN720861 TR720822:TR720861 JV720822:JV720861 O720822:O720861 WWH655286:WWH655325 WML655286:WML655325 WCP655286:WCP655325 VST655286:VST655325 VIX655286:VIX655325 UZB655286:UZB655325 UPF655286:UPF655325 UFJ655286:UFJ655325 TVN655286:TVN655325 TLR655286:TLR655325 TBV655286:TBV655325 SRZ655286:SRZ655325 SID655286:SID655325 RYH655286:RYH655325 ROL655286:ROL655325 REP655286:REP655325 QUT655286:QUT655325 QKX655286:QKX655325 QBB655286:QBB655325 PRF655286:PRF655325 PHJ655286:PHJ655325 OXN655286:OXN655325 ONR655286:ONR655325 ODV655286:ODV655325 NTZ655286:NTZ655325 NKD655286:NKD655325 NAH655286:NAH655325 MQL655286:MQL655325 MGP655286:MGP655325 LWT655286:LWT655325 LMX655286:LMX655325 LDB655286:LDB655325 KTF655286:KTF655325 KJJ655286:KJJ655325 JZN655286:JZN655325 JPR655286:JPR655325 JFV655286:JFV655325 IVZ655286:IVZ655325 IMD655286:IMD655325 ICH655286:ICH655325 HSL655286:HSL655325 HIP655286:HIP655325 GYT655286:GYT655325 GOX655286:GOX655325 GFB655286:GFB655325 FVF655286:FVF655325 FLJ655286:FLJ655325 FBN655286:FBN655325 ERR655286:ERR655325 EHV655286:EHV655325 DXZ655286:DXZ655325 DOD655286:DOD655325 DEH655286:DEH655325 CUL655286:CUL655325 CKP655286:CKP655325 CAT655286:CAT655325 BQX655286:BQX655325 BHB655286:BHB655325 AXF655286:AXF655325 ANJ655286:ANJ655325 ADN655286:ADN655325 TR655286:TR655325 JV655286:JV655325 O655286:O655325 WWH589750:WWH589789 WML589750:WML589789 WCP589750:WCP589789 VST589750:VST589789 VIX589750:VIX589789 UZB589750:UZB589789 UPF589750:UPF589789 UFJ589750:UFJ589789 TVN589750:TVN589789 TLR589750:TLR589789 TBV589750:TBV589789 SRZ589750:SRZ589789 SID589750:SID589789 RYH589750:RYH589789 ROL589750:ROL589789 REP589750:REP589789 QUT589750:QUT589789 QKX589750:QKX589789 QBB589750:QBB589789 PRF589750:PRF589789 PHJ589750:PHJ589789 OXN589750:OXN589789 ONR589750:ONR589789 ODV589750:ODV589789 NTZ589750:NTZ589789 NKD589750:NKD589789 NAH589750:NAH589789 MQL589750:MQL589789 MGP589750:MGP589789 LWT589750:LWT589789 LMX589750:LMX589789 LDB589750:LDB589789 KTF589750:KTF589789 KJJ589750:KJJ589789 JZN589750:JZN589789 JPR589750:JPR589789 JFV589750:JFV589789 IVZ589750:IVZ589789 IMD589750:IMD589789 ICH589750:ICH589789 HSL589750:HSL589789 HIP589750:HIP589789 GYT589750:GYT589789 GOX589750:GOX589789 GFB589750:GFB589789 FVF589750:FVF589789 FLJ589750:FLJ589789 FBN589750:FBN589789 ERR589750:ERR589789 EHV589750:EHV589789 DXZ589750:DXZ589789 DOD589750:DOD589789 DEH589750:DEH589789 CUL589750:CUL589789 CKP589750:CKP589789 CAT589750:CAT589789 BQX589750:BQX589789 BHB589750:BHB589789 AXF589750:AXF589789 ANJ589750:ANJ589789 ADN589750:ADN589789 TR589750:TR589789 JV589750:JV589789 O589750:O589789 WWH524214:WWH524253 WML524214:WML524253 WCP524214:WCP524253 VST524214:VST524253 VIX524214:VIX524253 UZB524214:UZB524253 UPF524214:UPF524253 UFJ524214:UFJ524253 TVN524214:TVN524253 TLR524214:TLR524253 TBV524214:TBV524253 SRZ524214:SRZ524253 SID524214:SID524253 RYH524214:RYH524253 ROL524214:ROL524253 REP524214:REP524253 QUT524214:QUT524253 QKX524214:QKX524253 QBB524214:QBB524253 PRF524214:PRF524253 PHJ524214:PHJ524253 OXN524214:OXN524253 ONR524214:ONR524253 ODV524214:ODV524253 NTZ524214:NTZ524253 NKD524214:NKD524253 NAH524214:NAH524253 MQL524214:MQL524253 MGP524214:MGP524253 LWT524214:LWT524253 LMX524214:LMX524253 LDB524214:LDB524253 KTF524214:KTF524253 KJJ524214:KJJ524253 JZN524214:JZN524253 JPR524214:JPR524253 JFV524214:JFV524253 IVZ524214:IVZ524253 IMD524214:IMD524253 ICH524214:ICH524253 HSL524214:HSL524253 HIP524214:HIP524253 GYT524214:GYT524253 GOX524214:GOX524253 GFB524214:GFB524253 FVF524214:FVF524253 FLJ524214:FLJ524253 FBN524214:FBN524253 ERR524214:ERR524253 EHV524214:EHV524253 DXZ524214:DXZ524253 DOD524214:DOD524253 DEH524214:DEH524253 CUL524214:CUL524253 CKP524214:CKP524253 CAT524214:CAT524253 BQX524214:BQX524253 BHB524214:BHB524253 AXF524214:AXF524253 ANJ524214:ANJ524253 ADN524214:ADN524253 TR524214:TR524253 JV524214:JV524253 O524214:O524253 WWH458678:WWH458717 WML458678:WML458717 WCP458678:WCP458717 VST458678:VST458717 VIX458678:VIX458717 UZB458678:UZB458717 UPF458678:UPF458717 UFJ458678:UFJ458717 TVN458678:TVN458717 TLR458678:TLR458717 TBV458678:TBV458717 SRZ458678:SRZ458717 SID458678:SID458717 RYH458678:RYH458717 ROL458678:ROL458717 REP458678:REP458717 QUT458678:QUT458717 QKX458678:QKX458717 QBB458678:QBB458717 PRF458678:PRF458717 PHJ458678:PHJ458717 OXN458678:OXN458717 ONR458678:ONR458717 ODV458678:ODV458717 NTZ458678:NTZ458717 NKD458678:NKD458717 NAH458678:NAH458717 MQL458678:MQL458717 MGP458678:MGP458717 LWT458678:LWT458717 LMX458678:LMX458717 LDB458678:LDB458717 KTF458678:KTF458717 KJJ458678:KJJ458717 JZN458678:JZN458717 JPR458678:JPR458717 JFV458678:JFV458717 IVZ458678:IVZ458717 IMD458678:IMD458717 ICH458678:ICH458717 HSL458678:HSL458717 HIP458678:HIP458717 GYT458678:GYT458717 GOX458678:GOX458717 GFB458678:GFB458717 FVF458678:FVF458717 FLJ458678:FLJ458717 FBN458678:FBN458717 ERR458678:ERR458717 EHV458678:EHV458717 DXZ458678:DXZ458717 DOD458678:DOD458717 DEH458678:DEH458717 CUL458678:CUL458717 CKP458678:CKP458717 CAT458678:CAT458717 BQX458678:BQX458717 BHB458678:BHB458717 AXF458678:AXF458717 ANJ458678:ANJ458717 ADN458678:ADN458717 TR458678:TR458717 JV458678:JV458717 O458678:O458717 WWH393142:WWH393181 WML393142:WML393181 WCP393142:WCP393181 VST393142:VST393181 VIX393142:VIX393181 UZB393142:UZB393181 UPF393142:UPF393181 UFJ393142:UFJ393181 TVN393142:TVN393181 TLR393142:TLR393181 TBV393142:TBV393181 SRZ393142:SRZ393181 SID393142:SID393181 RYH393142:RYH393181 ROL393142:ROL393181 REP393142:REP393181 QUT393142:QUT393181 QKX393142:QKX393181 QBB393142:QBB393181 PRF393142:PRF393181 PHJ393142:PHJ393181 OXN393142:OXN393181 ONR393142:ONR393181 ODV393142:ODV393181 NTZ393142:NTZ393181 NKD393142:NKD393181 NAH393142:NAH393181 MQL393142:MQL393181 MGP393142:MGP393181 LWT393142:LWT393181 LMX393142:LMX393181 LDB393142:LDB393181 KTF393142:KTF393181 KJJ393142:KJJ393181 JZN393142:JZN393181 JPR393142:JPR393181 JFV393142:JFV393181 IVZ393142:IVZ393181 IMD393142:IMD393181 ICH393142:ICH393181 HSL393142:HSL393181 HIP393142:HIP393181 GYT393142:GYT393181 GOX393142:GOX393181 GFB393142:GFB393181 FVF393142:FVF393181 FLJ393142:FLJ393181 FBN393142:FBN393181 ERR393142:ERR393181 EHV393142:EHV393181 DXZ393142:DXZ393181 DOD393142:DOD393181 DEH393142:DEH393181 CUL393142:CUL393181 CKP393142:CKP393181 CAT393142:CAT393181 BQX393142:BQX393181 BHB393142:BHB393181 AXF393142:AXF393181 ANJ393142:ANJ393181 ADN393142:ADN393181 TR393142:TR393181 JV393142:JV393181 O393142:O393181 WWH327606:WWH327645 WML327606:WML327645 WCP327606:WCP327645 VST327606:VST327645 VIX327606:VIX327645 UZB327606:UZB327645 UPF327606:UPF327645 UFJ327606:UFJ327645 TVN327606:TVN327645 TLR327606:TLR327645 TBV327606:TBV327645 SRZ327606:SRZ327645 SID327606:SID327645 RYH327606:RYH327645 ROL327606:ROL327645 REP327606:REP327645 QUT327606:QUT327645 QKX327606:QKX327645 QBB327606:QBB327645 PRF327606:PRF327645 PHJ327606:PHJ327645 OXN327606:OXN327645 ONR327606:ONR327645 ODV327606:ODV327645 NTZ327606:NTZ327645 NKD327606:NKD327645 NAH327606:NAH327645 MQL327606:MQL327645 MGP327606:MGP327645 LWT327606:LWT327645 LMX327606:LMX327645 LDB327606:LDB327645 KTF327606:KTF327645 KJJ327606:KJJ327645 JZN327606:JZN327645 JPR327606:JPR327645 JFV327606:JFV327645 IVZ327606:IVZ327645 IMD327606:IMD327645 ICH327606:ICH327645 HSL327606:HSL327645 HIP327606:HIP327645 GYT327606:GYT327645 GOX327606:GOX327645 GFB327606:GFB327645 FVF327606:FVF327645 FLJ327606:FLJ327645 FBN327606:FBN327645 ERR327606:ERR327645 EHV327606:EHV327645 DXZ327606:DXZ327645 DOD327606:DOD327645 DEH327606:DEH327645 CUL327606:CUL327645 CKP327606:CKP327645 CAT327606:CAT327645 BQX327606:BQX327645 BHB327606:BHB327645 AXF327606:AXF327645 ANJ327606:ANJ327645 ADN327606:ADN327645 TR327606:TR327645 JV327606:JV327645 O327606:O327645 WWH262070:WWH262109 WML262070:WML262109 WCP262070:WCP262109 VST262070:VST262109 VIX262070:VIX262109 UZB262070:UZB262109 UPF262070:UPF262109 UFJ262070:UFJ262109 TVN262070:TVN262109 TLR262070:TLR262109 TBV262070:TBV262109 SRZ262070:SRZ262109 SID262070:SID262109 RYH262070:RYH262109 ROL262070:ROL262109 REP262070:REP262109 QUT262070:QUT262109 QKX262070:QKX262109 QBB262070:QBB262109 PRF262070:PRF262109 PHJ262070:PHJ262109 OXN262070:OXN262109 ONR262070:ONR262109 ODV262070:ODV262109 NTZ262070:NTZ262109 NKD262070:NKD262109 NAH262070:NAH262109 MQL262070:MQL262109 MGP262070:MGP262109 LWT262070:LWT262109 LMX262070:LMX262109 LDB262070:LDB262109 KTF262070:KTF262109 KJJ262070:KJJ262109 JZN262070:JZN262109 JPR262070:JPR262109 JFV262070:JFV262109 IVZ262070:IVZ262109 IMD262070:IMD262109 ICH262070:ICH262109 HSL262070:HSL262109 HIP262070:HIP262109 GYT262070:GYT262109 GOX262070:GOX262109 GFB262070:GFB262109 FVF262070:FVF262109 FLJ262070:FLJ262109 FBN262070:FBN262109 ERR262070:ERR262109 EHV262070:EHV262109 DXZ262070:DXZ262109 DOD262070:DOD262109 DEH262070:DEH262109 CUL262070:CUL262109 CKP262070:CKP262109 CAT262070:CAT262109 BQX262070:BQX262109 BHB262070:BHB262109 AXF262070:AXF262109 ANJ262070:ANJ262109 ADN262070:ADN262109 TR262070:TR262109 JV262070:JV262109 O262070:O262109 WWH196534:WWH196573 WML196534:WML196573 WCP196534:WCP196573 VST196534:VST196573 VIX196534:VIX196573 UZB196534:UZB196573 UPF196534:UPF196573 UFJ196534:UFJ196573 TVN196534:TVN196573 TLR196534:TLR196573 TBV196534:TBV196573 SRZ196534:SRZ196573 SID196534:SID196573 RYH196534:RYH196573 ROL196534:ROL196573 REP196534:REP196573 QUT196534:QUT196573 QKX196534:QKX196573 QBB196534:QBB196573 PRF196534:PRF196573 PHJ196534:PHJ196573 OXN196534:OXN196573 ONR196534:ONR196573 ODV196534:ODV196573 NTZ196534:NTZ196573 NKD196534:NKD196573 NAH196534:NAH196573 MQL196534:MQL196573 MGP196534:MGP196573 LWT196534:LWT196573 LMX196534:LMX196573 LDB196534:LDB196573 KTF196534:KTF196573 KJJ196534:KJJ196573 JZN196534:JZN196573 JPR196534:JPR196573 JFV196534:JFV196573 IVZ196534:IVZ196573 IMD196534:IMD196573 ICH196534:ICH196573 HSL196534:HSL196573 HIP196534:HIP196573 GYT196534:GYT196573 GOX196534:GOX196573 GFB196534:GFB196573 FVF196534:FVF196573 FLJ196534:FLJ196573 FBN196534:FBN196573 ERR196534:ERR196573 EHV196534:EHV196573 DXZ196534:DXZ196573 DOD196534:DOD196573 DEH196534:DEH196573 CUL196534:CUL196573 CKP196534:CKP196573 CAT196534:CAT196573 BQX196534:BQX196573 BHB196534:BHB196573 AXF196534:AXF196573 ANJ196534:ANJ196573 ADN196534:ADN196573 TR196534:TR196573 JV196534:JV196573 O196534:O196573 WWH130998:WWH131037 WML130998:WML131037 WCP130998:WCP131037 VST130998:VST131037 VIX130998:VIX131037 UZB130998:UZB131037 UPF130998:UPF131037 UFJ130998:UFJ131037 TVN130998:TVN131037 TLR130998:TLR131037 TBV130998:TBV131037 SRZ130998:SRZ131037 SID130998:SID131037 RYH130998:RYH131037 ROL130998:ROL131037 REP130998:REP131037 QUT130998:QUT131037 QKX130998:QKX131037 QBB130998:QBB131037 PRF130998:PRF131037 PHJ130998:PHJ131037 OXN130998:OXN131037 ONR130998:ONR131037 ODV130998:ODV131037 NTZ130998:NTZ131037 NKD130998:NKD131037 NAH130998:NAH131037 MQL130998:MQL131037 MGP130998:MGP131037 LWT130998:LWT131037 LMX130998:LMX131037 LDB130998:LDB131037 KTF130998:KTF131037 KJJ130998:KJJ131037 JZN130998:JZN131037 JPR130998:JPR131037 JFV130998:JFV131037 IVZ130998:IVZ131037 IMD130998:IMD131037 ICH130998:ICH131037 HSL130998:HSL131037 HIP130998:HIP131037 GYT130998:GYT131037 GOX130998:GOX131037 GFB130998:GFB131037 FVF130998:FVF131037 FLJ130998:FLJ131037 FBN130998:FBN131037 ERR130998:ERR131037 EHV130998:EHV131037 DXZ130998:DXZ131037 DOD130998:DOD131037 DEH130998:DEH131037 CUL130998:CUL131037 CKP130998:CKP131037 CAT130998:CAT131037 BQX130998:BQX131037 BHB130998:BHB131037 AXF130998:AXF131037 ANJ130998:ANJ131037 ADN130998:ADN131037 TR130998:TR131037 JV130998:JV131037 O130998:O131037 WWH65462:WWH65501 WML65462:WML65501 WCP65462:WCP65501 VST65462:VST65501 VIX65462:VIX65501 UZB65462:UZB65501 UPF65462:UPF65501 UFJ65462:UFJ65501 TVN65462:TVN65501 TLR65462:TLR65501 TBV65462:TBV65501 SRZ65462:SRZ65501 SID65462:SID65501 RYH65462:RYH65501 ROL65462:ROL65501 REP65462:REP65501 QUT65462:QUT65501 QKX65462:QKX65501 QBB65462:QBB65501 PRF65462:PRF65501 PHJ65462:PHJ65501 OXN65462:OXN65501 ONR65462:ONR65501 ODV65462:ODV65501 NTZ65462:NTZ65501 NKD65462:NKD65501 NAH65462:NAH65501 MQL65462:MQL65501 MGP65462:MGP65501 LWT65462:LWT65501 LMX65462:LMX65501 LDB65462:LDB65501 KTF65462:KTF65501 KJJ65462:KJJ65501 JZN65462:JZN65501 JPR65462:JPR65501 JFV65462:JFV65501 IVZ65462:IVZ65501 IMD65462:IMD65501 ICH65462:ICH65501 HSL65462:HSL65501 HIP65462:HIP65501 GYT65462:GYT65501 GOX65462:GOX65501 GFB65462:GFB65501 FVF65462:FVF65501 FLJ65462:FLJ65501 FBN65462:FBN65501 ERR65462:ERR65501 EHV65462:EHV65501 DXZ65462:DXZ65501 DOD65462:DOD65501 DEH65462:DEH65501 CUL65462:CUL65501 CKP65462:CKP65501 CAT65462:CAT65501 BQX65462:BQX65501 BHB65462:BHB65501 AXF65462:AXF65501 ANJ65462:ANJ65501 ADN65462:ADN65501 TR65462:TR65501 JV65462:JV65501 O65462:O65501 WWH7:WWH46 WML7:WML46 WCP7:WCP46 VST7:VST46 VIX7:VIX46 UZB7:UZB46 UPF7:UPF46 UFJ7:UFJ46 TVN7:TVN46 TLR7:TLR46 TBV7:TBV46 SRZ7:SRZ46 SID7:SID46 RYH7:RYH46 ROL7:ROL46 REP7:REP46 QUT7:QUT46 QKX7:QKX46 QBB7:QBB46 PRF7:PRF46 PHJ7:PHJ46 OXN7:OXN46 ONR7:ONR46 ODV7:ODV46 NTZ7:NTZ46 NKD7:NKD46 NAH7:NAH46 MQL7:MQL46 MGP7:MGP46 LWT7:LWT46 LMX7:LMX46 LDB7:LDB46 KTF7:KTF46 KJJ7:KJJ46 JZN7:JZN46 JPR7:JPR46 JFV7:JFV46 IVZ7:IVZ46 IMD7:IMD46 ICH7:ICH46 HSL7:HSL46 HIP7:HIP46 GYT7:GYT46 GOX7:GOX46 GFB7:GFB46 FVF7:FVF46 FLJ7:FLJ46 FBN7:FBN46 ERR7:ERR46 EHV7:EHV46 DXZ7:DXZ46 DOD7:DOD46 DEH7:DEH46 CUL7:CUL46 CKP7:CKP46 CAT7:CAT46 BQX7:BQX46 BHB7:BHB46 AXF7:AXF46 ANJ7:ANJ46 ADN7:ADN46 TR7:TR46 ADE7:ADE46 JS7:JS46 WWE982966:WWE983005 WMI982966:WMI983005 WCM982966:WCM983005 VSQ982966:VSQ983005 VIU982966:VIU983005 UYY982966:UYY983005 UPC982966:UPC983005 UFG982966:UFG983005 TVK982966:TVK983005 TLO982966:TLO983005 TBS982966:TBS983005 SRW982966:SRW983005 SIA982966:SIA983005 RYE982966:RYE983005 ROI982966:ROI983005 REM982966:REM983005 QUQ982966:QUQ983005 QKU982966:QKU983005 QAY982966:QAY983005 PRC982966:PRC983005 PHG982966:PHG983005 OXK982966:OXK983005 ONO982966:ONO983005 ODS982966:ODS983005 NTW982966:NTW983005 NKA982966:NKA983005 NAE982966:NAE983005 MQI982966:MQI983005 MGM982966:MGM983005 LWQ982966:LWQ983005 LMU982966:LMU983005 LCY982966:LCY983005 KTC982966:KTC983005 KJG982966:KJG983005 JZK982966:JZK983005 JPO982966:JPO983005 JFS982966:JFS983005 IVW982966:IVW983005 IMA982966:IMA983005 ICE982966:ICE983005 HSI982966:HSI983005 HIM982966:HIM983005 GYQ982966:GYQ983005 GOU982966:GOU983005 GEY982966:GEY983005 FVC982966:FVC983005 FLG982966:FLG983005 FBK982966:FBK983005 ERO982966:ERO983005 EHS982966:EHS983005 DXW982966:DXW983005 DOA982966:DOA983005 DEE982966:DEE983005 CUI982966:CUI983005 CKM982966:CKM983005 CAQ982966:CAQ983005 BQU982966:BQU983005 BGY982966:BGY983005 AXC982966:AXC983005 ANG982966:ANG983005 ADK982966:ADK983005 TO982966:TO983005 JS982966:JS983005 L982966:L983005 WWE917430:WWE917469 WMI917430:WMI917469 WCM917430:WCM917469 VSQ917430:VSQ917469 VIU917430:VIU917469 UYY917430:UYY917469 UPC917430:UPC917469 UFG917430:UFG917469 TVK917430:TVK917469 TLO917430:TLO917469 TBS917430:TBS917469 SRW917430:SRW917469 SIA917430:SIA917469 RYE917430:RYE917469 ROI917430:ROI917469 REM917430:REM917469 QUQ917430:QUQ917469 QKU917430:QKU917469 QAY917430:QAY917469 PRC917430:PRC917469 PHG917430:PHG917469 OXK917430:OXK917469 ONO917430:ONO917469 ODS917430:ODS917469 NTW917430:NTW917469 NKA917430:NKA917469 NAE917430:NAE917469 MQI917430:MQI917469 MGM917430:MGM917469 LWQ917430:LWQ917469 LMU917430:LMU917469 LCY917430:LCY917469 KTC917430:KTC917469 KJG917430:KJG917469 JZK917430:JZK917469 JPO917430:JPO917469 JFS917430:JFS917469 IVW917430:IVW917469 IMA917430:IMA917469 ICE917430:ICE917469 HSI917430:HSI917469 HIM917430:HIM917469 GYQ917430:GYQ917469 GOU917430:GOU917469 GEY917430:GEY917469 FVC917430:FVC917469 FLG917430:FLG917469 FBK917430:FBK917469 ERO917430:ERO917469 EHS917430:EHS917469 DXW917430:DXW917469 DOA917430:DOA917469 DEE917430:DEE917469 CUI917430:CUI917469 CKM917430:CKM917469 CAQ917430:CAQ917469 BQU917430:BQU917469 BGY917430:BGY917469 AXC917430:AXC917469 ANG917430:ANG917469 ADK917430:ADK917469 TO917430:TO917469 JS917430:JS917469 L917430:L917469 WWE851894:WWE851933 WMI851894:WMI851933 WCM851894:WCM851933 VSQ851894:VSQ851933 VIU851894:VIU851933 UYY851894:UYY851933 UPC851894:UPC851933 UFG851894:UFG851933 TVK851894:TVK851933 TLO851894:TLO851933 TBS851894:TBS851933 SRW851894:SRW851933 SIA851894:SIA851933 RYE851894:RYE851933 ROI851894:ROI851933 REM851894:REM851933 QUQ851894:QUQ851933 QKU851894:QKU851933 QAY851894:QAY851933 PRC851894:PRC851933 PHG851894:PHG851933 OXK851894:OXK851933 ONO851894:ONO851933 ODS851894:ODS851933 NTW851894:NTW851933 NKA851894:NKA851933 NAE851894:NAE851933 MQI851894:MQI851933 MGM851894:MGM851933 LWQ851894:LWQ851933 LMU851894:LMU851933 LCY851894:LCY851933 KTC851894:KTC851933 KJG851894:KJG851933 JZK851894:JZK851933 JPO851894:JPO851933 JFS851894:JFS851933 IVW851894:IVW851933 IMA851894:IMA851933 ICE851894:ICE851933 HSI851894:HSI851933 HIM851894:HIM851933 GYQ851894:GYQ851933 GOU851894:GOU851933 GEY851894:GEY851933 FVC851894:FVC851933 FLG851894:FLG851933 FBK851894:FBK851933 ERO851894:ERO851933 EHS851894:EHS851933 DXW851894:DXW851933 DOA851894:DOA851933 DEE851894:DEE851933 CUI851894:CUI851933 CKM851894:CKM851933 CAQ851894:CAQ851933 BQU851894:BQU851933 BGY851894:BGY851933 AXC851894:AXC851933 ANG851894:ANG851933 ADK851894:ADK851933 TO851894:TO851933 JS851894:JS851933 L851894:L851933 WWE786358:WWE786397 WMI786358:WMI786397 WCM786358:WCM786397 VSQ786358:VSQ786397 VIU786358:VIU786397 UYY786358:UYY786397 UPC786358:UPC786397 UFG786358:UFG786397 TVK786358:TVK786397 TLO786358:TLO786397 TBS786358:TBS786397 SRW786358:SRW786397 SIA786358:SIA786397 RYE786358:RYE786397 ROI786358:ROI786397 REM786358:REM786397 QUQ786358:QUQ786397 QKU786358:QKU786397 QAY786358:QAY786397 PRC786358:PRC786397 PHG786358:PHG786397 OXK786358:OXK786397 ONO786358:ONO786397 ODS786358:ODS786397 NTW786358:NTW786397 NKA786358:NKA786397 NAE786358:NAE786397 MQI786358:MQI786397 MGM786358:MGM786397 LWQ786358:LWQ786397 LMU786358:LMU786397 LCY786358:LCY786397 KTC786358:KTC786397 KJG786358:KJG786397 JZK786358:JZK786397 JPO786358:JPO786397 JFS786358:JFS786397 IVW786358:IVW786397 IMA786358:IMA786397 ICE786358:ICE786397 HSI786358:HSI786397 HIM786358:HIM786397 GYQ786358:GYQ786397 GOU786358:GOU786397 GEY786358:GEY786397 FVC786358:FVC786397 FLG786358:FLG786397 FBK786358:FBK786397 ERO786358:ERO786397 EHS786358:EHS786397 DXW786358:DXW786397 DOA786358:DOA786397 DEE786358:DEE786397 CUI786358:CUI786397 CKM786358:CKM786397 CAQ786358:CAQ786397 BQU786358:BQU786397 BGY786358:BGY786397 AXC786358:AXC786397 ANG786358:ANG786397 ADK786358:ADK786397 TO786358:TO786397 JS786358:JS786397 L786358:L786397 WWE720822:WWE720861 WMI720822:WMI720861 WCM720822:WCM720861 VSQ720822:VSQ720861 VIU720822:VIU720861 UYY720822:UYY720861 UPC720822:UPC720861 UFG720822:UFG720861 TVK720822:TVK720861 TLO720822:TLO720861 TBS720822:TBS720861 SRW720822:SRW720861 SIA720822:SIA720861 RYE720822:RYE720861 ROI720822:ROI720861 REM720822:REM720861 QUQ720822:QUQ720861 QKU720822:QKU720861 QAY720822:QAY720861 PRC720822:PRC720861 PHG720822:PHG720861 OXK720822:OXK720861 ONO720822:ONO720861 ODS720822:ODS720861 NTW720822:NTW720861 NKA720822:NKA720861 NAE720822:NAE720861 MQI720822:MQI720861 MGM720822:MGM720861 LWQ720822:LWQ720861 LMU720822:LMU720861 LCY720822:LCY720861 KTC720822:KTC720861 KJG720822:KJG720861 JZK720822:JZK720861 JPO720822:JPO720861 JFS720822:JFS720861 IVW720822:IVW720861 IMA720822:IMA720861 ICE720822:ICE720861 HSI720822:HSI720861 HIM720822:HIM720861 GYQ720822:GYQ720861 GOU720822:GOU720861 GEY720822:GEY720861 FVC720822:FVC720861 FLG720822:FLG720861 FBK720822:FBK720861 ERO720822:ERO720861 EHS720822:EHS720861 DXW720822:DXW720861 DOA720822:DOA720861 DEE720822:DEE720861 CUI720822:CUI720861 CKM720822:CKM720861 CAQ720822:CAQ720861 BQU720822:BQU720861 BGY720822:BGY720861 AXC720822:AXC720861 ANG720822:ANG720861 ADK720822:ADK720861 TO720822:TO720861 JS720822:JS720861 L720822:L720861 WWE655286:WWE655325 WMI655286:WMI655325 WCM655286:WCM655325 VSQ655286:VSQ655325 VIU655286:VIU655325 UYY655286:UYY655325 UPC655286:UPC655325 UFG655286:UFG655325 TVK655286:TVK655325 TLO655286:TLO655325 TBS655286:TBS655325 SRW655286:SRW655325 SIA655286:SIA655325 RYE655286:RYE655325 ROI655286:ROI655325 REM655286:REM655325 QUQ655286:QUQ655325 QKU655286:QKU655325 QAY655286:QAY655325 PRC655286:PRC655325 PHG655286:PHG655325 OXK655286:OXK655325 ONO655286:ONO655325 ODS655286:ODS655325 NTW655286:NTW655325 NKA655286:NKA655325 NAE655286:NAE655325 MQI655286:MQI655325 MGM655286:MGM655325 LWQ655286:LWQ655325 LMU655286:LMU655325 LCY655286:LCY655325 KTC655286:KTC655325 KJG655286:KJG655325 JZK655286:JZK655325 JPO655286:JPO655325 JFS655286:JFS655325 IVW655286:IVW655325 IMA655286:IMA655325 ICE655286:ICE655325 HSI655286:HSI655325 HIM655286:HIM655325 GYQ655286:GYQ655325 GOU655286:GOU655325 GEY655286:GEY655325 FVC655286:FVC655325 FLG655286:FLG655325 FBK655286:FBK655325 ERO655286:ERO655325 EHS655286:EHS655325 DXW655286:DXW655325 DOA655286:DOA655325 DEE655286:DEE655325 CUI655286:CUI655325 CKM655286:CKM655325 CAQ655286:CAQ655325 BQU655286:BQU655325 BGY655286:BGY655325 AXC655286:AXC655325 ANG655286:ANG655325 ADK655286:ADK655325 TO655286:TO655325 JS655286:JS655325 L655286:L655325 WWE589750:WWE589789 WMI589750:WMI589789 WCM589750:WCM589789 VSQ589750:VSQ589789 VIU589750:VIU589789 UYY589750:UYY589789 UPC589750:UPC589789 UFG589750:UFG589789 TVK589750:TVK589789 TLO589750:TLO589789 TBS589750:TBS589789 SRW589750:SRW589789 SIA589750:SIA589789 RYE589750:RYE589789 ROI589750:ROI589789 REM589750:REM589789 QUQ589750:QUQ589789 QKU589750:QKU589789 QAY589750:QAY589789 PRC589750:PRC589789 PHG589750:PHG589789 OXK589750:OXK589789 ONO589750:ONO589789 ODS589750:ODS589789 NTW589750:NTW589789 NKA589750:NKA589789 NAE589750:NAE589789 MQI589750:MQI589789 MGM589750:MGM589789 LWQ589750:LWQ589789 LMU589750:LMU589789 LCY589750:LCY589789 KTC589750:KTC589789 KJG589750:KJG589789 JZK589750:JZK589789 JPO589750:JPO589789 JFS589750:JFS589789 IVW589750:IVW589789 IMA589750:IMA589789 ICE589750:ICE589789 HSI589750:HSI589789 HIM589750:HIM589789 GYQ589750:GYQ589789 GOU589750:GOU589789 GEY589750:GEY589789 FVC589750:FVC589789 FLG589750:FLG589789 FBK589750:FBK589789 ERO589750:ERO589789 EHS589750:EHS589789 DXW589750:DXW589789 DOA589750:DOA589789 DEE589750:DEE589789 CUI589750:CUI589789 CKM589750:CKM589789 CAQ589750:CAQ589789 BQU589750:BQU589789 BGY589750:BGY589789 AXC589750:AXC589789 ANG589750:ANG589789 ADK589750:ADK589789 TO589750:TO589789 JS589750:JS589789 L589750:L589789 WWE524214:WWE524253 WMI524214:WMI524253 WCM524214:WCM524253 VSQ524214:VSQ524253 VIU524214:VIU524253 UYY524214:UYY524253 UPC524214:UPC524253 UFG524214:UFG524253 TVK524214:TVK524253 TLO524214:TLO524253 TBS524214:TBS524253 SRW524214:SRW524253 SIA524214:SIA524253 RYE524214:RYE524253 ROI524214:ROI524253 REM524214:REM524253 QUQ524214:QUQ524253 QKU524214:QKU524253 QAY524214:QAY524253 PRC524214:PRC524253 PHG524214:PHG524253 OXK524214:OXK524253 ONO524214:ONO524253 ODS524214:ODS524253 NTW524214:NTW524253 NKA524214:NKA524253 NAE524214:NAE524253 MQI524214:MQI524253 MGM524214:MGM524253 LWQ524214:LWQ524253 LMU524214:LMU524253 LCY524214:LCY524253 KTC524214:KTC524253 KJG524214:KJG524253 JZK524214:JZK524253 JPO524214:JPO524253 JFS524214:JFS524253 IVW524214:IVW524253 IMA524214:IMA524253 ICE524214:ICE524253 HSI524214:HSI524253 HIM524214:HIM524253 GYQ524214:GYQ524253 GOU524214:GOU524253 GEY524214:GEY524253 FVC524214:FVC524253 FLG524214:FLG524253 FBK524214:FBK524253 ERO524214:ERO524253 EHS524214:EHS524253 DXW524214:DXW524253 DOA524214:DOA524253 DEE524214:DEE524253 CUI524214:CUI524253 CKM524214:CKM524253 CAQ524214:CAQ524253 BQU524214:BQU524253 BGY524214:BGY524253 AXC524214:AXC524253 ANG524214:ANG524253 ADK524214:ADK524253 TO524214:TO524253 JS524214:JS524253 L524214:L524253 WWE458678:WWE458717 WMI458678:WMI458717 WCM458678:WCM458717 VSQ458678:VSQ458717 VIU458678:VIU458717 UYY458678:UYY458717 UPC458678:UPC458717 UFG458678:UFG458717 TVK458678:TVK458717 TLO458678:TLO458717 TBS458678:TBS458717 SRW458678:SRW458717 SIA458678:SIA458717 RYE458678:RYE458717 ROI458678:ROI458717 REM458678:REM458717 QUQ458678:QUQ458717 QKU458678:QKU458717 QAY458678:QAY458717 PRC458678:PRC458717 PHG458678:PHG458717 OXK458678:OXK458717 ONO458678:ONO458717 ODS458678:ODS458717 NTW458678:NTW458717 NKA458678:NKA458717 NAE458678:NAE458717 MQI458678:MQI458717 MGM458678:MGM458717 LWQ458678:LWQ458717 LMU458678:LMU458717 LCY458678:LCY458717 KTC458678:KTC458717 KJG458678:KJG458717 JZK458678:JZK458717 JPO458678:JPO458717 JFS458678:JFS458717 IVW458678:IVW458717 IMA458678:IMA458717 ICE458678:ICE458717 HSI458678:HSI458717 HIM458678:HIM458717 GYQ458678:GYQ458717 GOU458678:GOU458717 GEY458678:GEY458717 FVC458678:FVC458717 FLG458678:FLG458717 FBK458678:FBK458717 ERO458678:ERO458717 EHS458678:EHS458717 DXW458678:DXW458717 DOA458678:DOA458717 DEE458678:DEE458717 CUI458678:CUI458717 CKM458678:CKM458717 CAQ458678:CAQ458717 BQU458678:BQU458717 BGY458678:BGY458717 AXC458678:AXC458717 ANG458678:ANG458717 ADK458678:ADK458717 TO458678:TO458717 JS458678:JS458717 L458678:L458717 WWE393142:WWE393181 WMI393142:WMI393181 WCM393142:WCM393181 VSQ393142:VSQ393181 VIU393142:VIU393181 UYY393142:UYY393181 UPC393142:UPC393181 UFG393142:UFG393181 TVK393142:TVK393181 TLO393142:TLO393181 TBS393142:TBS393181 SRW393142:SRW393181 SIA393142:SIA393181 RYE393142:RYE393181 ROI393142:ROI393181 REM393142:REM393181 QUQ393142:QUQ393181 QKU393142:QKU393181 QAY393142:QAY393181 PRC393142:PRC393181 PHG393142:PHG393181 OXK393142:OXK393181 ONO393142:ONO393181 ODS393142:ODS393181 NTW393142:NTW393181 NKA393142:NKA393181 NAE393142:NAE393181 MQI393142:MQI393181 MGM393142:MGM393181 LWQ393142:LWQ393181 LMU393142:LMU393181 LCY393142:LCY393181 KTC393142:KTC393181 KJG393142:KJG393181 JZK393142:JZK393181 JPO393142:JPO393181 JFS393142:JFS393181 IVW393142:IVW393181 IMA393142:IMA393181 ICE393142:ICE393181 HSI393142:HSI393181 HIM393142:HIM393181 GYQ393142:GYQ393181 GOU393142:GOU393181 GEY393142:GEY393181 FVC393142:FVC393181 FLG393142:FLG393181 FBK393142:FBK393181 ERO393142:ERO393181 EHS393142:EHS393181 DXW393142:DXW393181 DOA393142:DOA393181 DEE393142:DEE393181 CUI393142:CUI393181 CKM393142:CKM393181 CAQ393142:CAQ393181 BQU393142:BQU393181 BGY393142:BGY393181 AXC393142:AXC393181 ANG393142:ANG393181 ADK393142:ADK393181 TO393142:TO393181 JS393142:JS393181 L393142:L393181 WWE327606:WWE327645 WMI327606:WMI327645 WCM327606:WCM327645 VSQ327606:VSQ327645 VIU327606:VIU327645 UYY327606:UYY327645 UPC327606:UPC327645 UFG327606:UFG327645 TVK327606:TVK327645 TLO327606:TLO327645 TBS327606:TBS327645 SRW327606:SRW327645 SIA327606:SIA327645 RYE327606:RYE327645 ROI327606:ROI327645 REM327606:REM327645 QUQ327606:QUQ327645 QKU327606:QKU327645 QAY327606:QAY327645 PRC327606:PRC327645 PHG327606:PHG327645 OXK327606:OXK327645 ONO327606:ONO327645 ODS327606:ODS327645 NTW327606:NTW327645 NKA327606:NKA327645 NAE327606:NAE327645 MQI327606:MQI327645 MGM327606:MGM327645 LWQ327606:LWQ327645 LMU327606:LMU327645 LCY327606:LCY327645 KTC327606:KTC327645 KJG327606:KJG327645 JZK327606:JZK327645 JPO327606:JPO327645 JFS327606:JFS327645 IVW327606:IVW327645 IMA327606:IMA327645 ICE327606:ICE327645 HSI327606:HSI327645 HIM327606:HIM327645 GYQ327606:GYQ327645 GOU327606:GOU327645 GEY327606:GEY327645 FVC327606:FVC327645 FLG327606:FLG327645 FBK327606:FBK327645 ERO327606:ERO327645 EHS327606:EHS327645 DXW327606:DXW327645 DOA327606:DOA327645 DEE327606:DEE327645 CUI327606:CUI327645 CKM327606:CKM327645 CAQ327606:CAQ327645 BQU327606:BQU327645 BGY327606:BGY327645 AXC327606:AXC327645 ANG327606:ANG327645 ADK327606:ADK327645 TO327606:TO327645 JS327606:JS327645 L327606:L327645 WWE262070:WWE262109 WMI262070:WMI262109 WCM262070:WCM262109 VSQ262070:VSQ262109 VIU262070:VIU262109 UYY262070:UYY262109 UPC262070:UPC262109 UFG262070:UFG262109 TVK262070:TVK262109 TLO262070:TLO262109 TBS262070:TBS262109 SRW262070:SRW262109 SIA262070:SIA262109 RYE262070:RYE262109 ROI262070:ROI262109 REM262070:REM262109 QUQ262070:QUQ262109 QKU262070:QKU262109 QAY262070:QAY262109 PRC262070:PRC262109 PHG262070:PHG262109 OXK262070:OXK262109 ONO262070:ONO262109 ODS262070:ODS262109 NTW262070:NTW262109 NKA262070:NKA262109 NAE262070:NAE262109 MQI262070:MQI262109 MGM262070:MGM262109 LWQ262070:LWQ262109 LMU262070:LMU262109 LCY262070:LCY262109 KTC262070:KTC262109 KJG262070:KJG262109 JZK262070:JZK262109 JPO262070:JPO262109 JFS262070:JFS262109 IVW262070:IVW262109 IMA262070:IMA262109 ICE262070:ICE262109 HSI262070:HSI262109 HIM262070:HIM262109 GYQ262070:GYQ262109 GOU262070:GOU262109 GEY262070:GEY262109 FVC262070:FVC262109 FLG262070:FLG262109 FBK262070:FBK262109 ERO262070:ERO262109 EHS262070:EHS262109 DXW262070:DXW262109 DOA262070:DOA262109 DEE262070:DEE262109 CUI262070:CUI262109 CKM262070:CKM262109 CAQ262070:CAQ262109 BQU262070:BQU262109 BGY262070:BGY262109 AXC262070:AXC262109 ANG262070:ANG262109 ADK262070:ADK262109 TO262070:TO262109 JS262070:JS262109 L262070:L262109 WWE196534:WWE196573 WMI196534:WMI196573 WCM196534:WCM196573 VSQ196534:VSQ196573 VIU196534:VIU196573 UYY196534:UYY196573 UPC196534:UPC196573 UFG196534:UFG196573 TVK196534:TVK196573 TLO196534:TLO196573 TBS196534:TBS196573 SRW196534:SRW196573 SIA196534:SIA196573 RYE196534:RYE196573 ROI196534:ROI196573 REM196534:REM196573 QUQ196534:QUQ196573 QKU196534:QKU196573 QAY196534:QAY196573 PRC196534:PRC196573 PHG196534:PHG196573 OXK196534:OXK196573 ONO196534:ONO196573 ODS196534:ODS196573 NTW196534:NTW196573 NKA196534:NKA196573 NAE196534:NAE196573 MQI196534:MQI196573 MGM196534:MGM196573 LWQ196534:LWQ196573 LMU196534:LMU196573 LCY196534:LCY196573 KTC196534:KTC196573 KJG196534:KJG196573 JZK196534:JZK196573 JPO196534:JPO196573 JFS196534:JFS196573 IVW196534:IVW196573 IMA196534:IMA196573 ICE196534:ICE196573 HSI196534:HSI196573 HIM196534:HIM196573 GYQ196534:GYQ196573 GOU196534:GOU196573 GEY196534:GEY196573 FVC196534:FVC196573 FLG196534:FLG196573 FBK196534:FBK196573 ERO196534:ERO196573 EHS196534:EHS196573 DXW196534:DXW196573 DOA196534:DOA196573 DEE196534:DEE196573 CUI196534:CUI196573 CKM196534:CKM196573 CAQ196534:CAQ196573 BQU196534:BQU196573 BGY196534:BGY196573 AXC196534:AXC196573 ANG196534:ANG196573 ADK196534:ADK196573 TO196534:TO196573 JS196534:JS196573 L196534:L196573 WWE130998:WWE131037 WMI130998:WMI131037 WCM130998:WCM131037 VSQ130998:VSQ131037 VIU130998:VIU131037 UYY130998:UYY131037 UPC130998:UPC131037 UFG130998:UFG131037 TVK130998:TVK131037 TLO130998:TLO131037 TBS130998:TBS131037 SRW130998:SRW131037 SIA130998:SIA131037 RYE130998:RYE131037 ROI130998:ROI131037 REM130998:REM131037 QUQ130998:QUQ131037 QKU130998:QKU131037 QAY130998:QAY131037 PRC130998:PRC131037 PHG130998:PHG131037 OXK130998:OXK131037 ONO130998:ONO131037 ODS130998:ODS131037 NTW130998:NTW131037 NKA130998:NKA131037 NAE130998:NAE131037 MQI130998:MQI131037 MGM130998:MGM131037 LWQ130998:LWQ131037 LMU130998:LMU131037 LCY130998:LCY131037 KTC130998:KTC131037 KJG130998:KJG131037 JZK130998:JZK131037 JPO130998:JPO131037 JFS130998:JFS131037 IVW130998:IVW131037 IMA130998:IMA131037 ICE130998:ICE131037 HSI130998:HSI131037 HIM130998:HIM131037 GYQ130998:GYQ131037 GOU130998:GOU131037 GEY130998:GEY131037 FVC130998:FVC131037 FLG130998:FLG131037 FBK130998:FBK131037 ERO130998:ERO131037 EHS130998:EHS131037 DXW130998:DXW131037 DOA130998:DOA131037 DEE130998:DEE131037 CUI130998:CUI131037 CKM130998:CKM131037 CAQ130998:CAQ131037 BQU130998:BQU131037 BGY130998:BGY131037 AXC130998:AXC131037 ANG130998:ANG131037 ADK130998:ADK131037 TO130998:TO131037 JS130998:JS131037 L130998:L131037 WWE65462:WWE65501 WMI65462:WMI65501 WCM65462:WCM65501 VSQ65462:VSQ65501 VIU65462:VIU65501 UYY65462:UYY65501 UPC65462:UPC65501 UFG65462:UFG65501 TVK65462:TVK65501 TLO65462:TLO65501 TBS65462:TBS65501 SRW65462:SRW65501 SIA65462:SIA65501 RYE65462:RYE65501 ROI65462:ROI65501 REM65462:REM65501 QUQ65462:QUQ65501 QKU65462:QKU65501 QAY65462:QAY65501 PRC65462:PRC65501 PHG65462:PHG65501 OXK65462:OXK65501 ONO65462:ONO65501 ODS65462:ODS65501 NTW65462:NTW65501 NKA65462:NKA65501 NAE65462:NAE65501 MQI65462:MQI65501 MGM65462:MGM65501 LWQ65462:LWQ65501 LMU65462:LMU65501 LCY65462:LCY65501 KTC65462:KTC65501 KJG65462:KJG65501 JZK65462:JZK65501 JPO65462:JPO65501 JFS65462:JFS65501 IVW65462:IVW65501 IMA65462:IMA65501 ICE65462:ICE65501 HSI65462:HSI65501 HIM65462:HIM65501 GYQ65462:GYQ65501 GOU65462:GOU65501 GEY65462:GEY65501 FVC65462:FVC65501 FLG65462:FLG65501 FBK65462:FBK65501 ERO65462:ERO65501 EHS65462:EHS65501 DXW65462:DXW65501 DOA65462:DOA65501 DEE65462:DEE65501 CUI65462:CUI65501 CKM65462:CKM65501 CAQ65462:CAQ65501 BQU65462:BQU65501 BGY65462:BGY65501 AXC65462:AXC65501 ANG65462:ANG65501 ADK65462:ADK65501 TO65462:TO65501 JS65462:JS65501 L65462:L65501 WWE7:WWE46 WMI7:WMI46 WCM7:WCM46 VSQ7:VSQ46 VIU7:VIU46 UYY7:UYY46 UPC7:UPC46 UFG7:UFG46 TVK7:TVK46 TLO7:TLO46 TBS7:TBS46 SRW7:SRW46 SIA7:SIA46 RYE7:RYE46 ROI7:ROI46 REM7:REM46 QUQ7:QUQ46 QKU7:QKU46 QAY7:QAY46 PRC7:PRC46 PHG7:PHG46 OXK7:OXK46 ONO7:ONO46 ODS7:ODS46 NTW7:NTW46 NKA7:NKA46 NAE7:NAE46 MQI7:MQI46 MGM7:MGM46 LWQ7:LWQ46 LMU7:LMU46 LCY7:LCY46 KTC7:KTC46 KJG7:KJG46 JZK7:JZK46 JPO7:JPO46 JFS7:JFS46 IVW7:IVW46 IMA7:IMA46 ICE7:ICE46 HSI7:HSI46 HIM7:HIM46 GYQ7:GYQ46 GOU7:GOU46 GEY7:GEY46 FVC7:FVC46 FLG7:FLG46 FBK7:FBK46 ERO7:ERO46 EHS7:EHS46 DXW7:DXW46 DOA7:DOA46 DEE7:DEE46 CUI7:CUI46 CKM7:CKM46 CAQ7:CAQ46 BQU7:BQU46 BGY7:BGY46 AXC7:AXC46 ANG7:ANG46 ADK7:ADK46 TO7:TO46 TI7:TI46 JM7:JM46 WVY982966:WVY983005 WMC982966:WMC983005 WCG982966:WCG983005 VSK982966:VSK983005 VIO982966:VIO983005 UYS982966:UYS983005 UOW982966:UOW983005 UFA982966:UFA983005 TVE982966:TVE983005 TLI982966:TLI983005 TBM982966:TBM983005 SRQ982966:SRQ983005 SHU982966:SHU983005 RXY982966:RXY983005 ROC982966:ROC983005 REG982966:REG983005 QUK982966:QUK983005 QKO982966:QKO983005 QAS982966:QAS983005 PQW982966:PQW983005 PHA982966:PHA983005 OXE982966:OXE983005 ONI982966:ONI983005 ODM982966:ODM983005 NTQ982966:NTQ983005 NJU982966:NJU983005 MZY982966:MZY983005 MQC982966:MQC983005 MGG982966:MGG983005 LWK982966:LWK983005 LMO982966:LMO983005 LCS982966:LCS983005 KSW982966:KSW983005 KJA982966:KJA983005 JZE982966:JZE983005 JPI982966:JPI983005 JFM982966:JFM983005 IVQ982966:IVQ983005 ILU982966:ILU983005 IBY982966:IBY983005 HSC982966:HSC983005 HIG982966:HIG983005 GYK982966:GYK983005 GOO982966:GOO983005 GES982966:GES983005 FUW982966:FUW983005 FLA982966:FLA983005 FBE982966:FBE983005 ERI982966:ERI983005 EHM982966:EHM983005 DXQ982966:DXQ983005 DNU982966:DNU983005 DDY982966:DDY983005 CUC982966:CUC983005 CKG982966:CKG983005 CAK982966:CAK983005 BQO982966:BQO983005 BGS982966:BGS983005 AWW982966:AWW983005 ANA982966:ANA983005 ADE982966:ADE983005 TI982966:TI983005 JM982966:JM983005 F982966:F983005 WVY917430:WVY917469 WMC917430:WMC917469 WCG917430:WCG917469 VSK917430:VSK917469 VIO917430:VIO917469 UYS917430:UYS917469 UOW917430:UOW917469 UFA917430:UFA917469 TVE917430:TVE917469 TLI917430:TLI917469 TBM917430:TBM917469 SRQ917430:SRQ917469 SHU917430:SHU917469 RXY917430:RXY917469 ROC917430:ROC917469 REG917430:REG917469 QUK917430:QUK917469 QKO917430:QKO917469 QAS917430:QAS917469 PQW917430:PQW917469 PHA917430:PHA917469 OXE917430:OXE917469 ONI917430:ONI917469 ODM917430:ODM917469 NTQ917430:NTQ917469 NJU917430:NJU917469 MZY917430:MZY917469 MQC917430:MQC917469 MGG917430:MGG917469 LWK917430:LWK917469 LMO917430:LMO917469 LCS917430:LCS917469 KSW917430:KSW917469 KJA917430:KJA917469 JZE917430:JZE917469 JPI917430:JPI917469 JFM917430:JFM917469 IVQ917430:IVQ917469 ILU917430:ILU917469 IBY917430:IBY917469 HSC917430:HSC917469 HIG917430:HIG917469 GYK917430:GYK917469 GOO917430:GOO917469 GES917430:GES917469 FUW917430:FUW917469 FLA917430:FLA917469 FBE917430:FBE917469 ERI917430:ERI917469 EHM917430:EHM917469 DXQ917430:DXQ917469 DNU917430:DNU917469 DDY917430:DDY917469 CUC917430:CUC917469 CKG917430:CKG917469 CAK917430:CAK917469 BQO917430:BQO917469 BGS917430:BGS917469 AWW917430:AWW917469 ANA917430:ANA917469 ADE917430:ADE917469 TI917430:TI917469 JM917430:JM917469 F917430:F917469 WVY851894:WVY851933 WMC851894:WMC851933 WCG851894:WCG851933 VSK851894:VSK851933 VIO851894:VIO851933 UYS851894:UYS851933 UOW851894:UOW851933 UFA851894:UFA851933 TVE851894:TVE851933 TLI851894:TLI851933 TBM851894:TBM851933 SRQ851894:SRQ851933 SHU851894:SHU851933 RXY851894:RXY851933 ROC851894:ROC851933 REG851894:REG851933 QUK851894:QUK851933 QKO851894:QKO851933 QAS851894:QAS851933 PQW851894:PQW851933 PHA851894:PHA851933 OXE851894:OXE851933 ONI851894:ONI851933 ODM851894:ODM851933 NTQ851894:NTQ851933 NJU851894:NJU851933 MZY851894:MZY851933 MQC851894:MQC851933 MGG851894:MGG851933 LWK851894:LWK851933 LMO851894:LMO851933 LCS851894:LCS851933 KSW851894:KSW851933 KJA851894:KJA851933 JZE851894:JZE851933 JPI851894:JPI851933 JFM851894:JFM851933 IVQ851894:IVQ851933 ILU851894:ILU851933 IBY851894:IBY851933 HSC851894:HSC851933 HIG851894:HIG851933 GYK851894:GYK851933 GOO851894:GOO851933 GES851894:GES851933 FUW851894:FUW851933 FLA851894:FLA851933 FBE851894:FBE851933 ERI851894:ERI851933 EHM851894:EHM851933 DXQ851894:DXQ851933 DNU851894:DNU851933 DDY851894:DDY851933 CUC851894:CUC851933 CKG851894:CKG851933 CAK851894:CAK851933 BQO851894:BQO851933 BGS851894:BGS851933 AWW851894:AWW851933 ANA851894:ANA851933 ADE851894:ADE851933 TI851894:TI851933 JM851894:JM851933 F851894:F851933 WVY786358:WVY786397 WMC786358:WMC786397 WCG786358:WCG786397 VSK786358:VSK786397 VIO786358:VIO786397 UYS786358:UYS786397 UOW786358:UOW786397 UFA786358:UFA786397 TVE786358:TVE786397 TLI786358:TLI786397 TBM786358:TBM786397 SRQ786358:SRQ786397 SHU786358:SHU786397 RXY786358:RXY786397 ROC786358:ROC786397 REG786358:REG786397 QUK786358:QUK786397 QKO786358:QKO786397 QAS786358:QAS786397 PQW786358:PQW786397 PHA786358:PHA786397 OXE786358:OXE786397 ONI786358:ONI786397 ODM786358:ODM786397 NTQ786358:NTQ786397 NJU786358:NJU786397 MZY786358:MZY786397 MQC786358:MQC786397 MGG786358:MGG786397 LWK786358:LWK786397 LMO786358:LMO786397 LCS786358:LCS786397 KSW786358:KSW786397 KJA786358:KJA786397 JZE786358:JZE786397 JPI786358:JPI786397 JFM786358:JFM786397 IVQ786358:IVQ786397 ILU786358:ILU786397 IBY786358:IBY786397 HSC786358:HSC786397 HIG786358:HIG786397 GYK786358:GYK786397 GOO786358:GOO786397 GES786358:GES786397 FUW786358:FUW786397 FLA786358:FLA786397 FBE786358:FBE786397 ERI786358:ERI786397 EHM786358:EHM786397 DXQ786358:DXQ786397 DNU786358:DNU786397 DDY786358:DDY786397 CUC786358:CUC786397 CKG786358:CKG786397 CAK786358:CAK786397 BQO786358:BQO786397 BGS786358:BGS786397 AWW786358:AWW786397 ANA786358:ANA786397 ADE786358:ADE786397 TI786358:TI786397 JM786358:JM786397 F786358:F786397 WVY720822:WVY720861 WMC720822:WMC720861 WCG720822:WCG720861 VSK720822:VSK720861 VIO720822:VIO720861 UYS720822:UYS720861 UOW720822:UOW720861 UFA720822:UFA720861 TVE720822:TVE720861 TLI720822:TLI720861 TBM720822:TBM720861 SRQ720822:SRQ720861 SHU720822:SHU720861 RXY720822:RXY720861 ROC720822:ROC720861 REG720822:REG720861 QUK720822:QUK720861 QKO720822:QKO720861 QAS720822:QAS720861 PQW720822:PQW720861 PHA720822:PHA720861 OXE720822:OXE720861 ONI720822:ONI720861 ODM720822:ODM720861 NTQ720822:NTQ720861 NJU720822:NJU720861 MZY720822:MZY720861 MQC720822:MQC720861 MGG720822:MGG720861 LWK720822:LWK720861 LMO720822:LMO720861 LCS720822:LCS720861 KSW720822:KSW720861 KJA720822:KJA720861 JZE720822:JZE720861 JPI720822:JPI720861 JFM720822:JFM720861 IVQ720822:IVQ720861 ILU720822:ILU720861 IBY720822:IBY720861 HSC720822:HSC720861 HIG720822:HIG720861 GYK720822:GYK720861 GOO720822:GOO720861 GES720822:GES720861 FUW720822:FUW720861 FLA720822:FLA720861 FBE720822:FBE720861 ERI720822:ERI720861 EHM720822:EHM720861 DXQ720822:DXQ720861 DNU720822:DNU720861 DDY720822:DDY720861 CUC720822:CUC720861 CKG720822:CKG720861 CAK720822:CAK720861 BQO720822:BQO720861 BGS720822:BGS720861 AWW720822:AWW720861 ANA720822:ANA720861 ADE720822:ADE720861 TI720822:TI720861 JM720822:JM720861 F720822:F720861 WVY655286:WVY655325 WMC655286:WMC655325 WCG655286:WCG655325 VSK655286:VSK655325 VIO655286:VIO655325 UYS655286:UYS655325 UOW655286:UOW655325 UFA655286:UFA655325 TVE655286:TVE655325 TLI655286:TLI655325 TBM655286:TBM655325 SRQ655286:SRQ655325 SHU655286:SHU655325 RXY655286:RXY655325 ROC655286:ROC655325 REG655286:REG655325 QUK655286:QUK655325 QKO655286:QKO655325 QAS655286:QAS655325 PQW655286:PQW655325 PHA655286:PHA655325 OXE655286:OXE655325 ONI655286:ONI655325 ODM655286:ODM655325 NTQ655286:NTQ655325 NJU655286:NJU655325 MZY655286:MZY655325 MQC655286:MQC655325 MGG655286:MGG655325 LWK655286:LWK655325 LMO655286:LMO655325 LCS655286:LCS655325 KSW655286:KSW655325 KJA655286:KJA655325 JZE655286:JZE655325 JPI655286:JPI655325 JFM655286:JFM655325 IVQ655286:IVQ655325 ILU655286:ILU655325 IBY655286:IBY655325 HSC655286:HSC655325 HIG655286:HIG655325 GYK655286:GYK655325 GOO655286:GOO655325 GES655286:GES655325 FUW655286:FUW655325 FLA655286:FLA655325 FBE655286:FBE655325 ERI655286:ERI655325 EHM655286:EHM655325 DXQ655286:DXQ655325 DNU655286:DNU655325 DDY655286:DDY655325 CUC655286:CUC655325 CKG655286:CKG655325 CAK655286:CAK655325 BQO655286:BQO655325 BGS655286:BGS655325 AWW655286:AWW655325 ANA655286:ANA655325 ADE655286:ADE655325 TI655286:TI655325 JM655286:JM655325 F655286:F655325 WVY589750:WVY589789 WMC589750:WMC589789 WCG589750:WCG589789 VSK589750:VSK589789 VIO589750:VIO589789 UYS589750:UYS589789 UOW589750:UOW589789 UFA589750:UFA589789 TVE589750:TVE589789 TLI589750:TLI589789 TBM589750:TBM589789 SRQ589750:SRQ589789 SHU589750:SHU589789 RXY589750:RXY589789 ROC589750:ROC589789 REG589750:REG589789 QUK589750:QUK589789 QKO589750:QKO589789 QAS589750:QAS589789 PQW589750:PQW589789 PHA589750:PHA589789 OXE589750:OXE589789 ONI589750:ONI589789 ODM589750:ODM589789 NTQ589750:NTQ589789 NJU589750:NJU589789 MZY589750:MZY589789 MQC589750:MQC589789 MGG589750:MGG589789 LWK589750:LWK589789 LMO589750:LMO589789 LCS589750:LCS589789 KSW589750:KSW589789 KJA589750:KJA589789 JZE589750:JZE589789 JPI589750:JPI589789 JFM589750:JFM589789 IVQ589750:IVQ589789 ILU589750:ILU589789 IBY589750:IBY589789 HSC589750:HSC589789 HIG589750:HIG589789 GYK589750:GYK589789 GOO589750:GOO589789 GES589750:GES589789 FUW589750:FUW589789 FLA589750:FLA589789 FBE589750:FBE589789 ERI589750:ERI589789 EHM589750:EHM589789 DXQ589750:DXQ589789 DNU589750:DNU589789 DDY589750:DDY589789 CUC589750:CUC589789 CKG589750:CKG589789 CAK589750:CAK589789 BQO589750:BQO589789 BGS589750:BGS589789 AWW589750:AWW589789 ANA589750:ANA589789 ADE589750:ADE589789 TI589750:TI589789 JM589750:JM589789 F589750:F589789 WVY524214:WVY524253 WMC524214:WMC524253 WCG524214:WCG524253 VSK524214:VSK524253 VIO524214:VIO524253 UYS524214:UYS524253 UOW524214:UOW524253 UFA524214:UFA524253 TVE524214:TVE524253 TLI524214:TLI524253 TBM524214:TBM524253 SRQ524214:SRQ524253 SHU524214:SHU524253 RXY524214:RXY524253 ROC524214:ROC524253 REG524214:REG524253 QUK524214:QUK524253 QKO524214:QKO524253 QAS524214:QAS524253 PQW524214:PQW524253 PHA524214:PHA524253 OXE524214:OXE524253 ONI524214:ONI524253 ODM524214:ODM524253 NTQ524214:NTQ524253 NJU524214:NJU524253 MZY524214:MZY524253 MQC524214:MQC524253 MGG524214:MGG524253 LWK524214:LWK524253 LMO524214:LMO524253 LCS524214:LCS524253 KSW524214:KSW524253 KJA524214:KJA524253 JZE524214:JZE524253 JPI524214:JPI524253 JFM524214:JFM524253 IVQ524214:IVQ524253 ILU524214:ILU524253 IBY524214:IBY524253 HSC524214:HSC524253 HIG524214:HIG524253 GYK524214:GYK524253 GOO524214:GOO524253 GES524214:GES524253 FUW524214:FUW524253 FLA524214:FLA524253 FBE524214:FBE524253 ERI524214:ERI524253 EHM524214:EHM524253 DXQ524214:DXQ524253 DNU524214:DNU524253 DDY524214:DDY524253 CUC524214:CUC524253 CKG524214:CKG524253 CAK524214:CAK524253 BQO524214:BQO524253 BGS524214:BGS524253 AWW524214:AWW524253 ANA524214:ANA524253 ADE524214:ADE524253 TI524214:TI524253 JM524214:JM524253 F524214:F524253 WVY458678:WVY458717 WMC458678:WMC458717 WCG458678:WCG458717 VSK458678:VSK458717 VIO458678:VIO458717 UYS458678:UYS458717 UOW458678:UOW458717 UFA458678:UFA458717 TVE458678:TVE458717 TLI458678:TLI458717 TBM458678:TBM458717 SRQ458678:SRQ458717 SHU458678:SHU458717 RXY458678:RXY458717 ROC458678:ROC458717 REG458678:REG458717 QUK458678:QUK458717 QKO458678:QKO458717 QAS458678:QAS458717 PQW458678:PQW458717 PHA458678:PHA458717 OXE458678:OXE458717 ONI458678:ONI458717 ODM458678:ODM458717 NTQ458678:NTQ458717 NJU458678:NJU458717 MZY458678:MZY458717 MQC458678:MQC458717 MGG458678:MGG458717 LWK458678:LWK458717 LMO458678:LMO458717 LCS458678:LCS458717 KSW458678:KSW458717 KJA458678:KJA458717 JZE458678:JZE458717 JPI458678:JPI458717 JFM458678:JFM458717 IVQ458678:IVQ458717 ILU458678:ILU458717 IBY458678:IBY458717 HSC458678:HSC458717 HIG458678:HIG458717 GYK458678:GYK458717 GOO458678:GOO458717 GES458678:GES458717 FUW458678:FUW458717 FLA458678:FLA458717 FBE458678:FBE458717 ERI458678:ERI458717 EHM458678:EHM458717 DXQ458678:DXQ458717 DNU458678:DNU458717 DDY458678:DDY458717 CUC458678:CUC458717 CKG458678:CKG458717 CAK458678:CAK458717 BQO458678:BQO458717 BGS458678:BGS458717 AWW458678:AWW458717 ANA458678:ANA458717 ADE458678:ADE458717 TI458678:TI458717 JM458678:JM458717 F458678:F458717 WVY393142:WVY393181 WMC393142:WMC393181 WCG393142:WCG393181 VSK393142:VSK393181 VIO393142:VIO393181 UYS393142:UYS393181 UOW393142:UOW393181 UFA393142:UFA393181 TVE393142:TVE393181 TLI393142:TLI393181 TBM393142:TBM393181 SRQ393142:SRQ393181 SHU393142:SHU393181 RXY393142:RXY393181 ROC393142:ROC393181 REG393142:REG393181 QUK393142:QUK393181 QKO393142:QKO393181 QAS393142:QAS393181 PQW393142:PQW393181 PHA393142:PHA393181 OXE393142:OXE393181 ONI393142:ONI393181 ODM393142:ODM393181 NTQ393142:NTQ393181 NJU393142:NJU393181 MZY393142:MZY393181 MQC393142:MQC393181 MGG393142:MGG393181 LWK393142:LWK393181 LMO393142:LMO393181 LCS393142:LCS393181 KSW393142:KSW393181 KJA393142:KJA393181 JZE393142:JZE393181 JPI393142:JPI393181 JFM393142:JFM393181 IVQ393142:IVQ393181 ILU393142:ILU393181 IBY393142:IBY393181 HSC393142:HSC393181 HIG393142:HIG393181 GYK393142:GYK393181 GOO393142:GOO393181 GES393142:GES393181 FUW393142:FUW393181 FLA393142:FLA393181 FBE393142:FBE393181 ERI393142:ERI393181 EHM393142:EHM393181 DXQ393142:DXQ393181 DNU393142:DNU393181 DDY393142:DDY393181 CUC393142:CUC393181 CKG393142:CKG393181 CAK393142:CAK393181 BQO393142:BQO393181 BGS393142:BGS393181 AWW393142:AWW393181 ANA393142:ANA393181 ADE393142:ADE393181 TI393142:TI393181 JM393142:JM393181 F393142:F393181 WVY327606:WVY327645 WMC327606:WMC327645 WCG327606:WCG327645 VSK327606:VSK327645 VIO327606:VIO327645 UYS327606:UYS327645 UOW327606:UOW327645 UFA327606:UFA327645 TVE327606:TVE327645 TLI327606:TLI327645 TBM327606:TBM327645 SRQ327606:SRQ327645 SHU327606:SHU327645 RXY327606:RXY327645 ROC327606:ROC327645 REG327606:REG327645 QUK327606:QUK327645 QKO327606:QKO327645 QAS327606:QAS327645 PQW327606:PQW327645 PHA327606:PHA327645 OXE327606:OXE327645 ONI327606:ONI327645 ODM327606:ODM327645 NTQ327606:NTQ327645 NJU327606:NJU327645 MZY327606:MZY327645 MQC327606:MQC327645 MGG327606:MGG327645 LWK327606:LWK327645 LMO327606:LMO327645 LCS327606:LCS327645 KSW327606:KSW327645 KJA327606:KJA327645 JZE327606:JZE327645 JPI327606:JPI327645 JFM327606:JFM327645 IVQ327606:IVQ327645 ILU327606:ILU327645 IBY327606:IBY327645 HSC327606:HSC327645 HIG327606:HIG327645 GYK327606:GYK327645 GOO327606:GOO327645 GES327606:GES327645 FUW327606:FUW327645 FLA327606:FLA327645 FBE327606:FBE327645 ERI327606:ERI327645 EHM327606:EHM327645 DXQ327606:DXQ327645 DNU327606:DNU327645 DDY327606:DDY327645 CUC327606:CUC327645 CKG327606:CKG327645 CAK327606:CAK327645 BQO327606:BQO327645 BGS327606:BGS327645 AWW327606:AWW327645 ANA327606:ANA327645 ADE327606:ADE327645 TI327606:TI327645 JM327606:JM327645 F327606:F327645 WVY262070:WVY262109 WMC262070:WMC262109 WCG262070:WCG262109 VSK262070:VSK262109 VIO262070:VIO262109 UYS262070:UYS262109 UOW262070:UOW262109 UFA262070:UFA262109 TVE262070:TVE262109 TLI262070:TLI262109 TBM262070:TBM262109 SRQ262070:SRQ262109 SHU262070:SHU262109 RXY262070:RXY262109 ROC262070:ROC262109 REG262070:REG262109 QUK262070:QUK262109 QKO262070:QKO262109 QAS262070:QAS262109 PQW262070:PQW262109 PHA262070:PHA262109 OXE262070:OXE262109 ONI262070:ONI262109 ODM262070:ODM262109 NTQ262070:NTQ262109 NJU262070:NJU262109 MZY262070:MZY262109 MQC262070:MQC262109 MGG262070:MGG262109 LWK262070:LWK262109 LMO262070:LMO262109 LCS262070:LCS262109 KSW262070:KSW262109 KJA262070:KJA262109 JZE262070:JZE262109 JPI262070:JPI262109 JFM262070:JFM262109 IVQ262070:IVQ262109 ILU262070:ILU262109 IBY262070:IBY262109 HSC262070:HSC262109 HIG262070:HIG262109 GYK262070:GYK262109 GOO262070:GOO262109 GES262070:GES262109 FUW262070:FUW262109 FLA262070:FLA262109 FBE262070:FBE262109 ERI262070:ERI262109 EHM262070:EHM262109 DXQ262070:DXQ262109 DNU262070:DNU262109 DDY262070:DDY262109 CUC262070:CUC262109 CKG262070:CKG262109 CAK262070:CAK262109 BQO262070:BQO262109 BGS262070:BGS262109 AWW262070:AWW262109 ANA262070:ANA262109 ADE262070:ADE262109 TI262070:TI262109 JM262070:JM262109 F262070:F262109 WVY196534:WVY196573 WMC196534:WMC196573 WCG196534:WCG196573 VSK196534:VSK196573 VIO196534:VIO196573 UYS196534:UYS196573 UOW196534:UOW196573 UFA196534:UFA196573 TVE196534:TVE196573 TLI196534:TLI196573 TBM196534:TBM196573 SRQ196534:SRQ196573 SHU196534:SHU196573 RXY196534:RXY196573 ROC196534:ROC196573 REG196534:REG196573 QUK196534:QUK196573 QKO196534:QKO196573 QAS196534:QAS196573 PQW196534:PQW196573 PHA196534:PHA196573 OXE196534:OXE196573 ONI196534:ONI196573 ODM196534:ODM196573 NTQ196534:NTQ196573 NJU196534:NJU196573 MZY196534:MZY196573 MQC196534:MQC196573 MGG196534:MGG196573 LWK196534:LWK196573 LMO196534:LMO196573 LCS196534:LCS196573 KSW196534:KSW196573 KJA196534:KJA196573 JZE196534:JZE196573 JPI196534:JPI196573 JFM196534:JFM196573 IVQ196534:IVQ196573 ILU196534:ILU196573 IBY196534:IBY196573 HSC196534:HSC196573 HIG196534:HIG196573 GYK196534:GYK196573 GOO196534:GOO196573 GES196534:GES196573 FUW196534:FUW196573 FLA196534:FLA196573 FBE196534:FBE196573 ERI196534:ERI196573 EHM196534:EHM196573 DXQ196534:DXQ196573 DNU196534:DNU196573 DDY196534:DDY196573 CUC196534:CUC196573 CKG196534:CKG196573 CAK196534:CAK196573 BQO196534:BQO196573 BGS196534:BGS196573 AWW196534:AWW196573 ANA196534:ANA196573 ADE196534:ADE196573 TI196534:TI196573 JM196534:JM196573 F196534:F196573 WVY130998:WVY131037 WMC130998:WMC131037 WCG130998:WCG131037 VSK130998:VSK131037 VIO130998:VIO131037 UYS130998:UYS131037 UOW130998:UOW131037 UFA130998:UFA131037 TVE130998:TVE131037 TLI130998:TLI131037 TBM130998:TBM131037 SRQ130998:SRQ131037 SHU130998:SHU131037 RXY130998:RXY131037 ROC130998:ROC131037 REG130998:REG131037 QUK130998:QUK131037 QKO130998:QKO131037 QAS130998:QAS131037 PQW130998:PQW131037 PHA130998:PHA131037 OXE130998:OXE131037 ONI130998:ONI131037 ODM130998:ODM131037 NTQ130998:NTQ131037 NJU130998:NJU131037 MZY130998:MZY131037 MQC130998:MQC131037 MGG130998:MGG131037 LWK130998:LWK131037 LMO130998:LMO131037 LCS130998:LCS131037 KSW130998:KSW131037 KJA130998:KJA131037 JZE130998:JZE131037 JPI130998:JPI131037 JFM130998:JFM131037 IVQ130998:IVQ131037 ILU130998:ILU131037 IBY130998:IBY131037 HSC130998:HSC131037 HIG130998:HIG131037 GYK130998:GYK131037 GOO130998:GOO131037 GES130998:GES131037 FUW130998:FUW131037 FLA130998:FLA131037 FBE130998:FBE131037 ERI130998:ERI131037 EHM130998:EHM131037 DXQ130998:DXQ131037 DNU130998:DNU131037 DDY130998:DDY131037 CUC130998:CUC131037 CKG130998:CKG131037 CAK130998:CAK131037 BQO130998:BQO131037 BGS130998:BGS131037 AWW130998:AWW131037 ANA130998:ANA131037 ADE130998:ADE131037 TI130998:TI131037 JM130998:JM131037 F130998:F131037 WVY65462:WVY65501 WMC65462:WMC65501 WCG65462:WCG65501 VSK65462:VSK65501 VIO65462:VIO65501 UYS65462:UYS65501 UOW65462:UOW65501 UFA65462:UFA65501 TVE65462:TVE65501 TLI65462:TLI65501 TBM65462:TBM65501 SRQ65462:SRQ65501 SHU65462:SHU65501 RXY65462:RXY65501 ROC65462:ROC65501 REG65462:REG65501 QUK65462:QUK65501 QKO65462:QKO65501 QAS65462:QAS65501 PQW65462:PQW65501 PHA65462:PHA65501 OXE65462:OXE65501 ONI65462:ONI65501 ODM65462:ODM65501 NTQ65462:NTQ65501 NJU65462:NJU65501 MZY65462:MZY65501 MQC65462:MQC65501 MGG65462:MGG65501 LWK65462:LWK65501 LMO65462:LMO65501 LCS65462:LCS65501 KSW65462:KSW65501 KJA65462:KJA65501 JZE65462:JZE65501 JPI65462:JPI65501 JFM65462:JFM65501 IVQ65462:IVQ65501 ILU65462:ILU65501 IBY65462:IBY65501 HSC65462:HSC65501 HIG65462:HIG65501 GYK65462:GYK65501 GOO65462:GOO65501 GES65462:GES65501 FUW65462:FUW65501 FLA65462:FLA65501 FBE65462:FBE65501 ERI65462:ERI65501 EHM65462:EHM65501 DXQ65462:DXQ65501 DNU65462:DNU65501 DDY65462:DDY65501 CUC65462:CUC65501 CKG65462:CKG65501 CAK65462:CAK65501 BQO65462:BQO65501 BGS65462:BGS65501 AWW65462:AWW65501 ANA65462:ANA65501 ADE65462:ADE65501 TI65462:TI65501 JM65462:JM65501 F65462:F65501 WVY7:WVY46 WMC7:WMC46 WCG7:WCG46 VSK7:VSK46 VIO7:VIO46 UYS7:UYS46 UOW7:UOW46 UFA7:UFA46 TVE7:TVE46 TLI7:TLI46 TBM7:TBM46 SRQ7:SRQ46 SHU7:SHU46 RXY7:RXY46 ROC7:ROC46 REG7:REG46 QUK7:QUK46 QKO7:QKO46 QAS7:QAS46 PQW7:PQW46 PHA7:PHA46 OXE7:OXE46 ONI7:ONI46 ODM7:ODM46 NTQ7:NTQ46 NJU7:NJU46 MZY7:MZY46 MQC7:MQC46 MGG7:MGG46 LWK7:LWK46 LMO7:LMO46 LCS7:LCS46 KSW7:KSW46 KJA7:KJA46 JZE7:JZE46 JPI7:JPI46 JFM7:JFM46 IVQ7:IVQ46 ILU7:ILU46 IBY7:IBY46 HSC7:HSC46 HIG7:HIG46 GYK7:GYK46 GOO7:GOO46 GES7:GES46 FUW7:FUW46 FLA7:FLA46 FBE7:FBE46 ERI7:ERI46 EHM7:EHM46 DXQ7:DXQ46 DNU7:DNU46 DDY7:DDY46 CUC7:CUC46 CKG7:CKG46 CAK7:CAK46 BQO7:BQO46 BGS7:BGS46 AWW7:AWW46 ANA7:ANA46">
      <formula1>#REF!</formula1>
    </dataValidation>
    <dataValidation imeMode="hiragana" allowBlank="1" showInputMessage="1" showErrorMessage="1" sqref="B65458:E65458 JJ65458:JL65458 TF65458:TH65458 ADB65458:ADD65458 AMX65458:AMZ65458 AWT65458:AWV65458 BGP65458:BGR65458 BQL65458:BQN65458 CAH65458:CAJ65458 CKD65458:CKF65458 CTZ65458:CUB65458 DDV65458:DDX65458 DNR65458:DNT65458 DXN65458:DXP65458 EHJ65458:EHL65458 ERF65458:ERH65458 FBB65458:FBD65458 FKX65458:FKZ65458 FUT65458:FUV65458 GEP65458:GER65458 GOL65458:GON65458 GYH65458:GYJ65458 HID65458:HIF65458 HRZ65458:HSB65458 IBV65458:IBX65458 ILR65458:ILT65458 IVN65458:IVP65458 JFJ65458:JFL65458 JPF65458:JPH65458 JZB65458:JZD65458 KIX65458:KIZ65458 KST65458:KSV65458 LCP65458:LCR65458 LML65458:LMN65458 LWH65458:LWJ65458 MGD65458:MGF65458 MPZ65458:MQB65458 MZV65458:MZX65458 NJR65458:NJT65458 NTN65458:NTP65458 ODJ65458:ODL65458 ONF65458:ONH65458 OXB65458:OXD65458 PGX65458:PGZ65458 PQT65458:PQV65458 QAP65458:QAR65458 QKL65458:QKN65458 QUH65458:QUJ65458 RED65458:REF65458 RNZ65458:ROB65458 RXV65458:RXX65458 SHR65458:SHT65458 SRN65458:SRP65458 TBJ65458:TBL65458 TLF65458:TLH65458 TVB65458:TVD65458 UEX65458:UEZ65458 UOT65458:UOV65458 UYP65458:UYR65458 VIL65458:VIN65458 VSH65458:VSJ65458 WCD65458:WCF65458 WLZ65458:WMB65458 WVV65458:WVX65458 B130994:E130994 JJ130994:JL130994 TF130994:TH130994 ADB130994:ADD130994 AMX130994:AMZ130994 AWT130994:AWV130994 BGP130994:BGR130994 BQL130994:BQN130994 CAH130994:CAJ130994 CKD130994:CKF130994 CTZ130994:CUB130994 DDV130994:DDX130994 DNR130994:DNT130994 DXN130994:DXP130994 EHJ130994:EHL130994 ERF130994:ERH130994 FBB130994:FBD130994 FKX130994:FKZ130994 FUT130994:FUV130994 GEP130994:GER130994 GOL130994:GON130994 GYH130994:GYJ130994 HID130994:HIF130994 HRZ130994:HSB130994 IBV130994:IBX130994 ILR130994:ILT130994 IVN130994:IVP130994 JFJ130994:JFL130994 JPF130994:JPH130994 JZB130994:JZD130994 KIX130994:KIZ130994 KST130994:KSV130994 LCP130994:LCR130994 LML130994:LMN130994 LWH130994:LWJ130994 MGD130994:MGF130994 MPZ130994:MQB130994 MZV130994:MZX130994 NJR130994:NJT130994 NTN130994:NTP130994 ODJ130994:ODL130994 ONF130994:ONH130994 OXB130994:OXD130994 PGX130994:PGZ130994 PQT130994:PQV130994 QAP130994:QAR130994 QKL130994:QKN130994 QUH130994:QUJ130994 RED130994:REF130994 RNZ130994:ROB130994 RXV130994:RXX130994 SHR130994:SHT130994 SRN130994:SRP130994 TBJ130994:TBL130994 TLF130994:TLH130994 TVB130994:TVD130994 UEX130994:UEZ130994 UOT130994:UOV130994 UYP130994:UYR130994 VIL130994:VIN130994 VSH130994:VSJ130994 WCD130994:WCF130994 WLZ130994:WMB130994 WVV130994:WVX130994 B196530:E196530 JJ196530:JL196530 TF196530:TH196530 ADB196530:ADD196530 AMX196530:AMZ196530 AWT196530:AWV196530 BGP196530:BGR196530 BQL196530:BQN196530 CAH196530:CAJ196530 CKD196530:CKF196530 CTZ196530:CUB196530 DDV196530:DDX196530 DNR196530:DNT196530 DXN196530:DXP196530 EHJ196530:EHL196530 ERF196530:ERH196530 FBB196530:FBD196530 FKX196530:FKZ196530 FUT196530:FUV196530 GEP196530:GER196530 GOL196530:GON196530 GYH196530:GYJ196530 HID196530:HIF196530 HRZ196530:HSB196530 IBV196530:IBX196530 ILR196530:ILT196530 IVN196530:IVP196530 JFJ196530:JFL196530 JPF196530:JPH196530 JZB196530:JZD196530 KIX196530:KIZ196530 KST196530:KSV196530 LCP196530:LCR196530 LML196530:LMN196530 LWH196530:LWJ196530 MGD196530:MGF196530 MPZ196530:MQB196530 MZV196530:MZX196530 NJR196530:NJT196530 NTN196530:NTP196530 ODJ196530:ODL196530 ONF196530:ONH196530 OXB196530:OXD196530 PGX196530:PGZ196530 PQT196530:PQV196530 QAP196530:QAR196530 QKL196530:QKN196530 QUH196530:QUJ196530 RED196530:REF196530 RNZ196530:ROB196530 RXV196530:RXX196530 SHR196530:SHT196530 SRN196530:SRP196530 TBJ196530:TBL196530 TLF196530:TLH196530 TVB196530:TVD196530 UEX196530:UEZ196530 UOT196530:UOV196530 UYP196530:UYR196530 VIL196530:VIN196530 VSH196530:VSJ196530 WCD196530:WCF196530 WLZ196530:WMB196530 WVV196530:WVX196530 B262066:E262066 JJ262066:JL262066 TF262066:TH262066 ADB262066:ADD262066 AMX262066:AMZ262066 AWT262066:AWV262066 BGP262066:BGR262066 BQL262066:BQN262066 CAH262066:CAJ262066 CKD262066:CKF262066 CTZ262066:CUB262066 DDV262066:DDX262066 DNR262066:DNT262066 DXN262066:DXP262066 EHJ262066:EHL262066 ERF262066:ERH262066 FBB262066:FBD262066 FKX262066:FKZ262066 FUT262066:FUV262066 GEP262066:GER262066 GOL262066:GON262066 GYH262066:GYJ262066 HID262066:HIF262066 HRZ262066:HSB262066 IBV262066:IBX262066 ILR262066:ILT262066 IVN262066:IVP262066 JFJ262066:JFL262066 JPF262066:JPH262066 JZB262066:JZD262066 KIX262066:KIZ262066 KST262066:KSV262066 LCP262066:LCR262066 LML262066:LMN262066 LWH262066:LWJ262066 MGD262066:MGF262066 MPZ262066:MQB262066 MZV262066:MZX262066 NJR262066:NJT262066 NTN262066:NTP262066 ODJ262066:ODL262066 ONF262066:ONH262066 OXB262066:OXD262066 PGX262066:PGZ262066 PQT262066:PQV262066 QAP262066:QAR262066 QKL262066:QKN262066 QUH262066:QUJ262066 RED262066:REF262066 RNZ262066:ROB262066 RXV262066:RXX262066 SHR262066:SHT262066 SRN262066:SRP262066 TBJ262066:TBL262066 TLF262066:TLH262066 TVB262066:TVD262066 UEX262066:UEZ262066 UOT262066:UOV262066 UYP262066:UYR262066 VIL262066:VIN262066 VSH262066:VSJ262066 WCD262066:WCF262066 WLZ262066:WMB262066 WVV262066:WVX262066 B327602:E327602 JJ327602:JL327602 TF327602:TH327602 ADB327602:ADD327602 AMX327602:AMZ327602 AWT327602:AWV327602 BGP327602:BGR327602 BQL327602:BQN327602 CAH327602:CAJ327602 CKD327602:CKF327602 CTZ327602:CUB327602 DDV327602:DDX327602 DNR327602:DNT327602 DXN327602:DXP327602 EHJ327602:EHL327602 ERF327602:ERH327602 FBB327602:FBD327602 FKX327602:FKZ327602 FUT327602:FUV327602 GEP327602:GER327602 GOL327602:GON327602 GYH327602:GYJ327602 HID327602:HIF327602 HRZ327602:HSB327602 IBV327602:IBX327602 ILR327602:ILT327602 IVN327602:IVP327602 JFJ327602:JFL327602 JPF327602:JPH327602 JZB327602:JZD327602 KIX327602:KIZ327602 KST327602:KSV327602 LCP327602:LCR327602 LML327602:LMN327602 LWH327602:LWJ327602 MGD327602:MGF327602 MPZ327602:MQB327602 MZV327602:MZX327602 NJR327602:NJT327602 NTN327602:NTP327602 ODJ327602:ODL327602 ONF327602:ONH327602 OXB327602:OXD327602 PGX327602:PGZ327602 PQT327602:PQV327602 QAP327602:QAR327602 QKL327602:QKN327602 QUH327602:QUJ327602 RED327602:REF327602 RNZ327602:ROB327602 RXV327602:RXX327602 SHR327602:SHT327602 SRN327602:SRP327602 TBJ327602:TBL327602 TLF327602:TLH327602 TVB327602:TVD327602 UEX327602:UEZ327602 UOT327602:UOV327602 UYP327602:UYR327602 VIL327602:VIN327602 VSH327602:VSJ327602 WCD327602:WCF327602 WLZ327602:WMB327602 WVV327602:WVX327602 B393138:E393138 JJ393138:JL393138 TF393138:TH393138 ADB393138:ADD393138 AMX393138:AMZ393138 AWT393138:AWV393138 BGP393138:BGR393138 BQL393138:BQN393138 CAH393138:CAJ393138 CKD393138:CKF393138 CTZ393138:CUB393138 DDV393138:DDX393138 DNR393138:DNT393138 DXN393138:DXP393138 EHJ393138:EHL393138 ERF393138:ERH393138 FBB393138:FBD393138 FKX393138:FKZ393138 FUT393138:FUV393138 GEP393138:GER393138 GOL393138:GON393138 GYH393138:GYJ393138 HID393138:HIF393138 HRZ393138:HSB393138 IBV393138:IBX393138 ILR393138:ILT393138 IVN393138:IVP393138 JFJ393138:JFL393138 JPF393138:JPH393138 JZB393138:JZD393138 KIX393138:KIZ393138 KST393138:KSV393138 LCP393138:LCR393138 LML393138:LMN393138 LWH393138:LWJ393138 MGD393138:MGF393138 MPZ393138:MQB393138 MZV393138:MZX393138 NJR393138:NJT393138 NTN393138:NTP393138 ODJ393138:ODL393138 ONF393138:ONH393138 OXB393138:OXD393138 PGX393138:PGZ393138 PQT393138:PQV393138 QAP393138:QAR393138 QKL393138:QKN393138 QUH393138:QUJ393138 RED393138:REF393138 RNZ393138:ROB393138 RXV393138:RXX393138 SHR393138:SHT393138 SRN393138:SRP393138 TBJ393138:TBL393138 TLF393138:TLH393138 TVB393138:TVD393138 UEX393138:UEZ393138 UOT393138:UOV393138 UYP393138:UYR393138 VIL393138:VIN393138 VSH393138:VSJ393138 WCD393138:WCF393138 WLZ393138:WMB393138 WVV393138:WVX393138 B458674:E458674 JJ458674:JL458674 TF458674:TH458674 ADB458674:ADD458674 AMX458674:AMZ458674 AWT458674:AWV458674 BGP458674:BGR458674 BQL458674:BQN458674 CAH458674:CAJ458674 CKD458674:CKF458674 CTZ458674:CUB458674 DDV458674:DDX458674 DNR458674:DNT458674 DXN458674:DXP458674 EHJ458674:EHL458674 ERF458674:ERH458674 FBB458674:FBD458674 FKX458674:FKZ458674 FUT458674:FUV458674 GEP458674:GER458674 GOL458674:GON458674 GYH458674:GYJ458674 HID458674:HIF458674 HRZ458674:HSB458674 IBV458674:IBX458674 ILR458674:ILT458674 IVN458674:IVP458674 JFJ458674:JFL458674 JPF458674:JPH458674 JZB458674:JZD458674 KIX458674:KIZ458674 KST458674:KSV458674 LCP458674:LCR458674 LML458674:LMN458674 LWH458674:LWJ458674 MGD458674:MGF458674 MPZ458674:MQB458674 MZV458674:MZX458674 NJR458674:NJT458674 NTN458674:NTP458674 ODJ458674:ODL458674 ONF458674:ONH458674 OXB458674:OXD458674 PGX458674:PGZ458674 PQT458674:PQV458674 QAP458674:QAR458674 QKL458674:QKN458674 QUH458674:QUJ458674 RED458674:REF458674 RNZ458674:ROB458674 RXV458674:RXX458674 SHR458674:SHT458674 SRN458674:SRP458674 TBJ458674:TBL458674 TLF458674:TLH458674 TVB458674:TVD458674 UEX458674:UEZ458674 UOT458674:UOV458674 UYP458674:UYR458674 VIL458674:VIN458674 VSH458674:VSJ458674 WCD458674:WCF458674 WLZ458674:WMB458674 WVV458674:WVX458674 B524210:E524210 JJ524210:JL524210 TF524210:TH524210 ADB524210:ADD524210 AMX524210:AMZ524210 AWT524210:AWV524210 BGP524210:BGR524210 BQL524210:BQN524210 CAH524210:CAJ524210 CKD524210:CKF524210 CTZ524210:CUB524210 DDV524210:DDX524210 DNR524210:DNT524210 DXN524210:DXP524210 EHJ524210:EHL524210 ERF524210:ERH524210 FBB524210:FBD524210 FKX524210:FKZ524210 FUT524210:FUV524210 GEP524210:GER524210 GOL524210:GON524210 GYH524210:GYJ524210 HID524210:HIF524210 HRZ524210:HSB524210 IBV524210:IBX524210 ILR524210:ILT524210 IVN524210:IVP524210 JFJ524210:JFL524210 JPF524210:JPH524210 JZB524210:JZD524210 KIX524210:KIZ524210 KST524210:KSV524210 LCP524210:LCR524210 LML524210:LMN524210 LWH524210:LWJ524210 MGD524210:MGF524210 MPZ524210:MQB524210 MZV524210:MZX524210 NJR524210:NJT524210 NTN524210:NTP524210 ODJ524210:ODL524210 ONF524210:ONH524210 OXB524210:OXD524210 PGX524210:PGZ524210 PQT524210:PQV524210 QAP524210:QAR524210 QKL524210:QKN524210 QUH524210:QUJ524210 RED524210:REF524210 RNZ524210:ROB524210 RXV524210:RXX524210 SHR524210:SHT524210 SRN524210:SRP524210 TBJ524210:TBL524210 TLF524210:TLH524210 TVB524210:TVD524210 UEX524210:UEZ524210 UOT524210:UOV524210 UYP524210:UYR524210 VIL524210:VIN524210 VSH524210:VSJ524210 WCD524210:WCF524210 WLZ524210:WMB524210 WVV524210:WVX524210 B589746:E589746 JJ589746:JL589746 TF589746:TH589746 ADB589746:ADD589746 AMX589746:AMZ589746 AWT589746:AWV589746 BGP589746:BGR589746 BQL589746:BQN589746 CAH589746:CAJ589746 CKD589746:CKF589746 CTZ589746:CUB589746 DDV589746:DDX589746 DNR589746:DNT589746 DXN589746:DXP589746 EHJ589746:EHL589746 ERF589746:ERH589746 FBB589746:FBD589746 FKX589746:FKZ589746 FUT589746:FUV589746 GEP589746:GER589746 GOL589746:GON589746 GYH589746:GYJ589746 HID589746:HIF589746 HRZ589746:HSB589746 IBV589746:IBX589746 ILR589746:ILT589746 IVN589746:IVP589746 JFJ589746:JFL589746 JPF589746:JPH589746 JZB589746:JZD589746 KIX589746:KIZ589746 KST589746:KSV589746 LCP589746:LCR589746 LML589746:LMN589746 LWH589746:LWJ589746 MGD589746:MGF589746 MPZ589746:MQB589746 MZV589746:MZX589746 NJR589746:NJT589746 NTN589746:NTP589746 ODJ589746:ODL589746 ONF589746:ONH589746 OXB589746:OXD589746 PGX589746:PGZ589746 PQT589746:PQV589746 QAP589746:QAR589746 QKL589746:QKN589746 QUH589746:QUJ589746 RED589746:REF589746 RNZ589746:ROB589746 RXV589746:RXX589746 SHR589746:SHT589746 SRN589746:SRP589746 TBJ589746:TBL589746 TLF589746:TLH589746 TVB589746:TVD589746 UEX589746:UEZ589746 UOT589746:UOV589746 UYP589746:UYR589746 VIL589746:VIN589746 VSH589746:VSJ589746 WCD589746:WCF589746 WLZ589746:WMB589746 WVV589746:WVX589746 B655282:E655282 JJ655282:JL655282 TF655282:TH655282 ADB655282:ADD655282 AMX655282:AMZ655282 AWT655282:AWV655282 BGP655282:BGR655282 BQL655282:BQN655282 CAH655282:CAJ655282 CKD655282:CKF655282 CTZ655282:CUB655282 DDV655282:DDX655282 DNR655282:DNT655282 DXN655282:DXP655282 EHJ655282:EHL655282 ERF655282:ERH655282 FBB655282:FBD655282 FKX655282:FKZ655282 FUT655282:FUV655282 GEP655282:GER655282 GOL655282:GON655282 GYH655282:GYJ655282 HID655282:HIF655282 HRZ655282:HSB655282 IBV655282:IBX655282 ILR655282:ILT655282 IVN655282:IVP655282 JFJ655282:JFL655282 JPF655282:JPH655282 JZB655282:JZD655282 KIX655282:KIZ655282 KST655282:KSV655282 LCP655282:LCR655282 LML655282:LMN655282 LWH655282:LWJ655282 MGD655282:MGF655282 MPZ655282:MQB655282 MZV655282:MZX655282 NJR655282:NJT655282 NTN655282:NTP655282 ODJ655282:ODL655282 ONF655282:ONH655282 OXB655282:OXD655282 PGX655282:PGZ655282 PQT655282:PQV655282 QAP655282:QAR655282 QKL655282:QKN655282 QUH655282:QUJ655282 RED655282:REF655282 RNZ655282:ROB655282 RXV655282:RXX655282 SHR655282:SHT655282 SRN655282:SRP655282 TBJ655282:TBL655282 TLF655282:TLH655282 TVB655282:TVD655282 UEX655282:UEZ655282 UOT655282:UOV655282 UYP655282:UYR655282 VIL655282:VIN655282 VSH655282:VSJ655282 WCD655282:WCF655282 WLZ655282:WMB655282 WVV655282:WVX655282 B720818:E720818 JJ720818:JL720818 TF720818:TH720818 ADB720818:ADD720818 AMX720818:AMZ720818 AWT720818:AWV720818 BGP720818:BGR720818 BQL720818:BQN720818 CAH720818:CAJ720818 CKD720818:CKF720818 CTZ720818:CUB720818 DDV720818:DDX720818 DNR720818:DNT720818 DXN720818:DXP720818 EHJ720818:EHL720818 ERF720818:ERH720818 FBB720818:FBD720818 FKX720818:FKZ720818 FUT720818:FUV720818 GEP720818:GER720818 GOL720818:GON720818 GYH720818:GYJ720818 HID720818:HIF720818 HRZ720818:HSB720818 IBV720818:IBX720818 ILR720818:ILT720818 IVN720818:IVP720818 JFJ720818:JFL720818 JPF720818:JPH720818 JZB720818:JZD720818 KIX720818:KIZ720818 KST720818:KSV720818 LCP720818:LCR720818 LML720818:LMN720818 LWH720818:LWJ720818 MGD720818:MGF720818 MPZ720818:MQB720818 MZV720818:MZX720818 NJR720818:NJT720818 NTN720818:NTP720818 ODJ720818:ODL720818 ONF720818:ONH720818 OXB720818:OXD720818 PGX720818:PGZ720818 PQT720818:PQV720818 QAP720818:QAR720818 QKL720818:QKN720818 QUH720818:QUJ720818 RED720818:REF720818 RNZ720818:ROB720818 RXV720818:RXX720818 SHR720818:SHT720818 SRN720818:SRP720818 TBJ720818:TBL720818 TLF720818:TLH720818 TVB720818:TVD720818 UEX720818:UEZ720818 UOT720818:UOV720818 UYP720818:UYR720818 VIL720818:VIN720818 VSH720818:VSJ720818 WCD720818:WCF720818 WLZ720818:WMB720818 WVV720818:WVX720818 B786354:E786354 JJ786354:JL786354 TF786354:TH786354 ADB786354:ADD786354 AMX786354:AMZ786354 AWT786354:AWV786354 BGP786354:BGR786354 BQL786354:BQN786354 CAH786354:CAJ786354 CKD786354:CKF786354 CTZ786354:CUB786354 DDV786354:DDX786354 DNR786354:DNT786354 DXN786354:DXP786354 EHJ786354:EHL786354 ERF786354:ERH786354 FBB786354:FBD786354 FKX786354:FKZ786354 FUT786354:FUV786354 GEP786354:GER786354 GOL786354:GON786354 GYH786354:GYJ786354 HID786354:HIF786354 HRZ786354:HSB786354 IBV786354:IBX786354 ILR786354:ILT786354 IVN786354:IVP786354 JFJ786354:JFL786354 JPF786354:JPH786354 JZB786354:JZD786354 KIX786354:KIZ786354 KST786354:KSV786354 LCP786354:LCR786354 LML786354:LMN786354 LWH786354:LWJ786354 MGD786354:MGF786354 MPZ786354:MQB786354 MZV786354:MZX786354 NJR786354:NJT786354 NTN786354:NTP786354 ODJ786354:ODL786354 ONF786354:ONH786354 OXB786354:OXD786354 PGX786354:PGZ786354 PQT786354:PQV786354 QAP786354:QAR786354 QKL786354:QKN786354 QUH786354:QUJ786354 RED786354:REF786354 RNZ786354:ROB786354 RXV786354:RXX786354 SHR786354:SHT786354 SRN786354:SRP786354 TBJ786354:TBL786354 TLF786354:TLH786354 TVB786354:TVD786354 UEX786354:UEZ786354 UOT786354:UOV786354 UYP786354:UYR786354 VIL786354:VIN786354 VSH786354:VSJ786354 WCD786354:WCF786354 WLZ786354:WMB786354 WVV786354:WVX786354 B851890:E851890 JJ851890:JL851890 TF851890:TH851890 ADB851890:ADD851890 AMX851890:AMZ851890 AWT851890:AWV851890 BGP851890:BGR851890 BQL851890:BQN851890 CAH851890:CAJ851890 CKD851890:CKF851890 CTZ851890:CUB851890 DDV851890:DDX851890 DNR851890:DNT851890 DXN851890:DXP851890 EHJ851890:EHL851890 ERF851890:ERH851890 FBB851890:FBD851890 FKX851890:FKZ851890 FUT851890:FUV851890 GEP851890:GER851890 GOL851890:GON851890 GYH851890:GYJ851890 HID851890:HIF851890 HRZ851890:HSB851890 IBV851890:IBX851890 ILR851890:ILT851890 IVN851890:IVP851890 JFJ851890:JFL851890 JPF851890:JPH851890 JZB851890:JZD851890 KIX851890:KIZ851890 KST851890:KSV851890 LCP851890:LCR851890 LML851890:LMN851890 LWH851890:LWJ851890 MGD851890:MGF851890 MPZ851890:MQB851890 MZV851890:MZX851890 NJR851890:NJT851890 NTN851890:NTP851890 ODJ851890:ODL851890 ONF851890:ONH851890 OXB851890:OXD851890 PGX851890:PGZ851890 PQT851890:PQV851890 QAP851890:QAR851890 QKL851890:QKN851890 QUH851890:QUJ851890 RED851890:REF851890 RNZ851890:ROB851890 RXV851890:RXX851890 SHR851890:SHT851890 SRN851890:SRP851890 TBJ851890:TBL851890 TLF851890:TLH851890 TVB851890:TVD851890 UEX851890:UEZ851890 UOT851890:UOV851890 UYP851890:UYR851890 VIL851890:VIN851890 VSH851890:VSJ851890 WCD851890:WCF851890 WLZ851890:WMB851890 WVV851890:WVX851890 B917426:E917426 JJ917426:JL917426 TF917426:TH917426 ADB917426:ADD917426 AMX917426:AMZ917426 AWT917426:AWV917426 BGP917426:BGR917426 BQL917426:BQN917426 CAH917426:CAJ917426 CKD917426:CKF917426 CTZ917426:CUB917426 DDV917426:DDX917426 DNR917426:DNT917426 DXN917426:DXP917426 EHJ917426:EHL917426 ERF917426:ERH917426 FBB917426:FBD917426 FKX917426:FKZ917426 FUT917426:FUV917426 GEP917426:GER917426 GOL917426:GON917426 GYH917426:GYJ917426 HID917426:HIF917426 HRZ917426:HSB917426 IBV917426:IBX917426 ILR917426:ILT917426 IVN917426:IVP917426 JFJ917426:JFL917426 JPF917426:JPH917426 JZB917426:JZD917426 KIX917426:KIZ917426 KST917426:KSV917426 LCP917426:LCR917426 LML917426:LMN917426 LWH917426:LWJ917426 MGD917426:MGF917426 MPZ917426:MQB917426 MZV917426:MZX917426 NJR917426:NJT917426 NTN917426:NTP917426 ODJ917426:ODL917426 ONF917426:ONH917426 OXB917426:OXD917426 PGX917426:PGZ917426 PQT917426:PQV917426 QAP917426:QAR917426 QKL917426:QKN917426 QUH917426:QUJ917426 RED917426:REF917426 RNZ917426:ROB917426 RXV917426:RXX917426 SHR917426:SHT917426 SRN917426:SRP917426 TBJ917426:TBL917426 TLF917426:TLH917426 TVB917426:TVD917426 UEX917426:UEZ917426 UOT917426:UOV917426 UYP917426:UYR917426 VIL917426:VIN917426 VSH917426:VSJ917426 WCD917426:WCF917426 WLZ917426:WMB917426 WVV917426:WVX917426 B982962:E982962 JJ982962:JL982962 TF982962:TH982962 ADB982962:ADD982962 AMX982962:AMZ982962 AWT982962:AWV982962 BGP982962:BGR982962 BQL982962:BQN982962 CAH982962:CAJ982962 CKD982962:CKF982962 CTZ982962:CUB982962 DDV982962:DDX982962 DNR982962:DNT982962 DXN982962:DXP982962 EHJ982962:EHL982962 ERF982962:ERH982962 FBB982962:FBD982962 FKX982962:FKZ982962 FUT982962:FUV982962 GEP982962:GER982962 GOL982962:GON982962 GYH982962:GYJ982962 HID982962:HIF982962 HRZ982962:HSB982962 IBV982962:IBX982962 ILR982962:ILT982962 IVN982962:IVP982962 JFJ982962:JFL982962 JPF982962:JPH982962 JZB982962:JZD982962 KIX982962:KIZ982962 KST982962:KSV982962 LCP982962:LCR982962 LML982962:LMN982962 LWH982962:LWJ982962 MGD982962:MGF982962 MPZ982962:MQB982962 MZV982962:MZX982962 NJR982962:NJT982962 NTN982962:NTP982962 ODJ982962:ODL982962 ONF982962:ONH982962 OXB982962:OXD982962 PGX982962:PGZ982962 PQT982962:PQV982962 QAP982962:QAR982962 QKL982962:QKN982962 QUH982962:QUJ982962 RED982962:REF982962 RNZ982962:ROB982962 RXV982962:RXX982962 SHR982962:SHT982962 SRN982962:SRP982962 TBJ982962:TBL982962 TLF982962:TLH982962 TVB982962:TVD982962 UEX982962:UEZ982962 UOT982962:UOV982962 UYP982962:UYR982962 VIL982962:VIN982962 VSH982962:VSJ982962 WCD982962:WCF982962 WLZ982962:WMB982962 WVV982962:WVX982962"/>
    <dataValidation type="list" allowBlank="1" showInputMessage="1" showErrorMessage="1" sqref="JP7:JP46 WWB982966:WWB983005 WMF982966:WMF983005 WCJ982966:WCJ983005 VSN982966:VSN983005 VIR982966:VIR983005 UYV982966:UYV983005 UOZ982966:UOZ983005 UFD982966:UFD983005 TVH982966:TVH983005 TLL982966:TLL983005 TBP982966:TBP983005 SRT982966:SRT983005 SHX982966:SHX983005 RYB982966:RYB983005 ROF982966:ROF983005 REJ982966:REJ983005 QUN982966:QUN983005 QKR982966:QKR983005 QAV982966:QAV983005 PQZ982966:PQZ983005 PHD982966:PHD983005 OXH982966:OXH983005 ONL982966:ONL983005 ODP982966:ODP983005 NTT982966:NTT983005 NJX982966:NJX983005 NAB982966:NAB983005 MQF982966:MQF983005 MGJ982966:MGJ983005 LWN982966:LWN983005 LMR982966:LMR983005 LCV982966:LCV983005 KSZ982966:KSZ983005 KJD982966:KJD983005 JZH982966:JZH983005 JPL982966:JPL983005 JFP982966:JFP983005 IVT982966:IVT983005 ILX982966:ILX983005 ICB982966:ICB983005 HSF982966:HSF983005 HIJ982966:HIJ983005 GYN982966:GYN983005 GOR982966:GOR983005 GEV982966:GEV983005 FUZ982966:FUZ983005 FLD982966:FLD983005 FBH982966:FBH983005 ERL982966:ERL983005 EHP982966:EHP983005 DXT982966:DXT983005 DNX982966:DNX983005 DEB982966:DEB983005 CUF982966:CUF983005 CKJ982966:CKJ983005 CAN982966:CAN983005 BQR982966:BQR983005 BGV982966:BGV983005 AWZ982966:AWZ983005 AND982966:AND983005 ADH982966:ADH983005 TL982966:TL983005 JP982966:JP983005 I982966:I983005 WWB917430:WWB917469 WMF917430:WMF917469 WCJ917430:WCJ917469 VSN917430:VSN917469 VIR917430:VIR917469 UYV917430:UYV917469 UOZ917430:UOZ917469 UFD917430:UFD917469 TVH917430:TVH917469 TLL917430:TLL917469 TBP917430:TBP917469 SRT917430:SRT917469 SHX917430:SHX917469 RYB917430:RYB917469 ROF917430:ROF917469 REJ917430:REJ917469 QUN917430:QUN917469 QKR917430:QKR917469 QAV917430:QAV917469 PQZ917430:PQZ917469 PHD917430:PHD917469 OXH917430:OXH917469 ONL917430:ONL917469 ODP917430:ODP917469 NTT917430:NTT917469 NJX917430:NJX917469 NAB917430:NAB917469 MQF917430:MQF917469 MGJ917430:MGJ917469 LWN917430:LWN917469 LMR917430:LMR917469 LCV917430:LCV917469 KSZ917430:KSZ917469 KJD917430:KJD917469 JZH917430:JZH917469 JPL917430:JPL917469 JFP917430:JFP917469 IVT917430:IVT917469 ILX917430:ILX917469 ICB917430:ICB917469 HSF917430:HSF917469 HIJ917430:HIJ917469 GYN917430:GYN917469 GOR917430:GOR917469 GEV917430:GEV917469 FUZ917430:FUZ917469 FLD917430:FLD917469 FBH917430:FBH917469 ERL917430:ERL917469 EHP917430:EHP917469 DXT917430:DXT917469 DNX917430:DNX917469 DEB917430:DEB917469 CUF917430:CUF917469 CKJ917430:CKJ917469 CAN917430:CAN917469 BQR917430:BQR917469 BGV917430:BGV917469 AWZ917430:AWZ917469 AND917430:AND917469 ADH917430:ADH917469 TL917430:TL917469 JP917430:JP917469 I917430:I917469 WWB851894:WWB851933 WMF851894:WMF851933 WCJ851894:WCJ851933 VSN851894:VSN851933 VIR851894:VIR851933 UYV851894:UYV851933 UOZ851894:UOZ851933 UFD851894:UFD851933 TVH851894:TVH851933 TLL851894:TLL851933 TBP851894:TBP851933 SRT851894:SRT851933 SHX851894:SHX851933 RYB851894:RYB851933 ROF851894:ROF851933 REJ851894:REJ851933 QUN851894:QUN851933 QKR851894:QKR851933 QAV851894:QAV851933 PQZ851894:PQZ851933 PHD851894:PHD851933 OXH851894:OXH851933 ONL851894:ONL851933 ODP851894:ODP851933 NTT851894:NTT851933 NJX851894:NJX851933 NAB851894:NAB851933 MQF851894:MQF851933 MGJ851894:MGJ851933 LWN851894:LWN851933 LMR851894:LMR851933 LCV851894:LCV851933 KSZ851894:KSZ851933 KJD851894:KJD851933 JZH851894:JZH851933 JPL851894:JPL851933 JFP851894:JFP851933 IVT851894:IVT851933 ILX851894:ILX851933 ICB851894:ICB851933 HSF851894:HSF851933 HIJ851894:HIJ851933 GYN851894:GYN851933 GOR851894:GOR851933 GEV851894:GEV851933 FUZ851894:FUZ851933 FLD851894:FLD851933 FBH851894:FBH851933 ERL851894:ERL851933 EHP851894:EHP851933 DXT851894:DXT851933 DNX851894:DNX851933 DEB851894:DEB851933 CUF851894:CUF851933 CKJ851894:CKJ851933 CAN851894:CAN851933 BQR851894:BQR851933 BGV851894:BGV851933 AWZ851894:AWZ851933 AND851894:AND851933 ADH851894:ADH851933 TL851894:TL851933 JP851894:JP851933 I851894:I851933 WWB786358:WWB786397 WMF786358:WMF786397 WCJ786358:WCJ786397 VSN786358:VSN786397 VIR786358:VIR786397 UYV786358:UYV786397 UOZ786358:UOZ786397 UFD786358:UFD786397 TVH786358:TVH786397 TLL786358:TLL786397 TBP786358:TBP786397 SRT786358:SRT786397 SHX786358:SHX786397 RYB786358:RYB786397 ROF786358:ROF786397 REJ786358:REJ786397 QUN786358:QUN786397 QKR786358:QKR786397 QAV786358:QAV786397 PQZ786358:PQZ786397 PHD786358:PHD786397 OXH786358:OXH786397 ONL786358:ONL786397 ODP786358:ODP786397 NTT786358:NTT786397 NJX786358:NJX786397 NAB786358:NAB786397 MQF786358:MQF786397 MGJ786358:MGJ786397 LWN786358:LWN786397 LMR786358:LMR786397 LCV786358:LCV786397 KSZ786358:KSZ786397 KJD786358:KJD786397 JZH786358:JZH786397 JPL786358:JPL786397 JFP786358:JFP786397 IVT786358:IVT786397 ILX786358:ILX786397 ICB786358:ICB786397 HSF786358:HSF786397 HIJ786358:HIJ786397 GYN786358:GYN786397 GOR786358:GOR786397 GEV786358:GEV786397 FUZ786358:FUZ786397 FLD786358:FLD786397 FBH786358:FBH786397 ERL786358:ERL786397 EHP786358:EHP786397 DXT786358:DXT786397 DNX786358:DNX786397 DEB786358:DEB786397 CUF786358:CUF786397 CKJ786358:CKJ786397 CAN786358:CAN786397 BQR786358:BQR786397 BGV786358:BGV786397 AWZ786358:AWZ786397 AND786358:AND786397 ADH786358:ADH786397 TL786358:TL786397 JP786358:JP786397 I786358:I786397 WWB720822:WWB720861 WMF720822:WMF720861 WCJ720822:WCJ720861 VSN720822:VSN720861 VIR720822:VIR720861 UYV720822:UYV720861 UOZ720822:UOZ720861 UFD720822:UFD720861 TVH720822:TVH720861 TLL720822:TLL720861 TBP720822:TBP720861 SRT720822:SRT720861 SHX720822:SHX720861 RYB720822:RYB720861 ROF720822:ROF720861 REJ720822:REJ720861 QUN720822:QUN720861 QKR720822:QKR720861 QAV720822:QAV720861 PQZ720822:PQZ720861 PHD720822:PHD720861 OXH720822:OXH720861 ONL720822:ONL720861 ODP720822:ODP720861 NTT720822:NTT720861 NJX720822:NJX720861 NAB720822:NAB720861 MQF720822:MQF720861 MGJ720822:MGJ720861 LWN720822:LWN720861 LMR720822:LMR720861 LCV720822:LCV720861 KSZ720822:KSZ720861 KJD720822:KJD720861 JZH720822:JZH720861 JPL720822:JPL720861 JFP720822:JFP720861 IVT720822:IVT720861 ILX720822:ILX720861 ICB720822:ICB720861 HSF720822:HSF720861 HIJ720822:HIJ720861 GYN720822:GYN720861 GOR720822:GOR720861 GEV720822:GEV720861 FUZ720822:FUZ720861 FLD720822:FLD720861 FBH720822:FBH720861 ERL720822:ERL720861 EHP720822:EHP720861 DXT720822:DXT720861 DNX720822:DNX720861 DEB720822:DEB720861 CUF720822:CUF720861 CKJ720822:CKJ720861 CAN720822:CAN720861 BQR720822:BQR720861 BGV720822:BGV720861 AWZ720822:AWZ720861 AND720822:AND720861 ADH720822:ADH720861 TL720822:TL720861 JP720822:JP720861 I720822:I720861 WWB655286:WWB655325 WMF655286:WMF655325 WCJ655286:WCJ655325 VSN655286:VSN655325 VIR655286:VIR655325 UYV655286:UYV655325 UOZ655286:UOZ655325 UFD655286:UFD655325 TVH655286:TVH655325 TLL655286:TLL655325 TBP655286:TBP655325 SRT655286:SRT655325 SHX655286:SHX655325 RYB655286:RYB655325 ROF655286:ROF655325 REJ655286:REJ655325 QUN655286:QUN655325 QKR655286:QKR655325 QAV655286:QAV655325 PQZ655286:PQZ655325 PHD655286:PHD655325 OXH655286:OXH655325 ONL655286:ONL655325 ODP655286:ODP655325 NTT655286:NTT655325 NJX655286:NJX655325 NAB655286:NAB655325 MQF655286:MQF655325 MGJ655286:MGJ655325 LWN655286:LWN655325 LMR655286:LMR655325 LCV655286:LCV655325 KSZ655286:KSZ655325 KJD655286:KJD655325 JZH655286:JZH655325 JPL655286:JPL655325 JFP655286:JFP655325 IVT655286:IVT655325 ILX655286:ILX655325 ICB655286:ICB655325 HSF655286:HSF655325 HIJ655286:HIJ655325 GYN655286:GYN655325 GOR655286:GOR655325 GEV655286:GEV655325 FUZ655286:FUZ655325 FLD655286:FLD655325 FBH655286:FBH655325 ERL655286:ERL655325 EHP655286:EHP655325 DXT655286:DXT655325 DNX655286:DNX655325 DEB655286:DEB655325 CUF655286:CUF655325 CKJ655286:CKJ655325 CAN655286:CAN655325 BQR655286:BQR655325 BGV655286:BGV655325 AWZ655286:AWZ655325 AND655286:AND655325 ADH655286:ADH655325 TL655286:TL655325 JP655286:JP655325 I655286:I655325 WWB589750:WWB589789 WMF589750:WMF589789 WCJ589750:WCJ589789 VSN589750:VSN589789 VIR589750:VIR589789 UYV589750:UYV589789 UOZ589750:UOZ589789 UFD589750:UFD589789 TVH589750:TVH589789 TLL589750:TLL589789 TBP589750:TBP589789 SRT589750:SRT589789 SHX589750:SHX589789 RYB589750:RYB589789 ROF589750:ROF589789 REJ589750:REJ589789 QUN589750:QUN589789 QKR589750:QKR589789 QAV589750:QAV589789 PQZ589750:PQZ589789 PHD589750:PHD589789 OXH589750:OXH589789 ONL589750:ONL589789 ODP589750:ODP589789 NTT589750:NTT589789 NJX589750:NJX589789 NAB589750:NAB589789 MQF589750:MQF589789 MGJ589750:MGJ589789 LWN589750:LWN589789 LMR589750:LMR589789 LCV589750:LCV589789 KSZ589750:KSZ589789 KJD589750:KJD589789 JZH589750:JZH589789 JPL589750:JPL589789 JFP589750:JFP589789 IVT589750:IVT589789 ILX589750:ILX589789 ICB589750:ICB589789 HSF589750:HSF589789 HIJ589750:HIJ589789 GYN589750:GYN589789 GOR589750:GOR589789 GEV589750:GEV589789 FUZ589750:FUZ589789 FLD589750:FLD589789 FBH589750:FBH589789 ERL589750:ERL589789 EHP589750:EHP589789 DXT589750:DXT589789 DNX589750:DNX589789 DEB589750:DEB589789 CUF589750:CUF589789 CKJ589750:CKJ589789 CAN589750:CAN589789 BQR589750:BQR589789 BGV589750:BGV589789 AWZ589750:AWZ589789 AND589750:AND589789 ADH589750:ADH589789 TL589750:TL589789 JP589750:JP589789 I589750:I589789 WWB524214:WWB524253 WMF524214:WMF524253 WCJ524214:WCJ524253 VSN524214:VSN524253 VIR524214:VIR524253 UYV524214:UYV524253 UOZ524214:UOZ524253 UFD524214:UFD524253 TVH524214:TVH524253 TLL524214:TLL524253 TBP524214:TBP524253 SRT524214:SRT524253 SHX524214:SHX524253 RYB524214:RYB524253 ROF524214:ROF524253 REJ524214:REJ524253 QUN524214:QUN524253 QKR524214:QKR524253 QAV524214:QAV524253 PQZ524214:PQZ524253 PHD524214:PHD524253 OXH524214:OXH524253 ONL524214:ONL524253 ODP524214:ODP524253 NTT524214:NTT524253 NJX524214:NJX524253 NAB524214:NAB524253 MQF524214:MQF524253 MGJ524214:MGJ524253 LWN524214:LWN524253 LMR524214:LMR524253 LCV524214:LCV524253 KSZ524214:KSZ524253 KJD524214:KJD524253 JZH524214:JZH524253 JPL524214:JPL524253 JFP524214:JFP524253 IVT524214:IVT524253 ILX524214:ILX524253 ICB524214:ICB524253 HSF524214:HSF524253 HIJ524214:HIJ524253 GYN524214:GYN524253 GOR524214:GOR524253 GEV524214:GEV524253 FUZ524214:FUZ524253 FLD524214:FLD524253 FBH524214:FBH524253 ERL524214:ERL524253 EHP524214:EHP524253 DXT524214:DXT524253 DNX524214:DNX524253 DEB524214:DEB524253 CUF524214:CUF524253 CKJ524214:CKJ524253 CAN524214:CAN524253 BQR524214:BQR524253 BGV524214:BGV524253 AWZ524214:AWZ524253 AND524214:AND524253 ADH524214:ADH524253 TL524214:TL524253 JP524214:JP524253 I524214:I524253 WWB458678:WWB458717 WMF458678:WMF458717 WCJ458678:WCJ458717 VSN458678:VSN458717 VIR458678:VIR458717 UYV458678:UYV458717 UOZ458678:UOZ458717 UFD458678:UFD458717 TVH458678:TVH458717 TLL458678:TLL458717 TBP458678:TBP458717 SRT458678:SRT458717 SHX458678:SHX458717 RYB458678:RYB458717 ROF458678:ROF458717 REJ458678:REJ458717 QUN458678:QUN458717 QKR458678:QKR458717 QAV458678:QAV458717 PQZ458678:PQZ458717 PHD458678:PHD458717 OXH458678:OXH458717 ONL458678:ONL458717 ODP458678:ODP458717 NTT458678:NTT458717 NJX458678:NJX458717 NAB458678:NAB458717 MQF458678:MQF458717 MGJ458678:MGJ458717 LWN458678:LWN458717 LMR458678:LMR458717 LCV458678:LCV458717 KSZ458678:KSZ458717 KJD458678:KJD458717 JZH458678:JZH458717 JPL458678:JPL458717 JFP458678:JFP458717 IVT458678:IVT458717 ILX458678:ILX458717 ICB458678:ICB458717 HSF458678:HSF458717 HIJ458678:HIJ458717 GYN458678:GYN458717 GOR458678:GOR458717 GEV458678:GEV458717 FUZ458678:FUZ458717 FLD458678:FLD458717 FBH458678:FBH458717 ERL458678:ERL458717 EHP458678:EHP458717 DXT458678:DXT458717 DNX458678:DNX458717 DEB458678:DEB458717 CUF458678:CUF458717 CKJ458678:CKJ458717 CAN458678:CAN458717 BQR458678:BQR458717 BGV458678:BGV458717 AWZ458678:AWZ458717 AND458678:AND458717 ADH458678:ADH458717 TL458678:TL458717 JP458678:JP458717 I458678:I458717 WWB393142:WWB393181 WMF393142:WMF393181 WCJ393142:WCJ393181 VSN393142:VSN393181 VIR393142:VIR393181 UYV393142:UYV393181 UOZ393142:UOZ393181 UFD393142:UFD393181 TVH393142:TVH393181 TLL393142:TLL393181 TBP393142:TBP393181 SRT393142:SRT393181 SHX393142:SHX393181 RYB393142:RYB393181 ROF393142:ROF393181 REJ393142:REJ393181 QUN393142:QUN393181 QKR393142:QKR393181 QAV393142:QAV393181 PQZ393142:PQZ393181 PHD393142:PHD393181 OXH393142:OXH393181 ONL393142:ONL393181 ODP393142:ODP393181 NTT393142:NTT393181 NJX393142:NJX393181 NAB393142:NAB393181 MQF393142:MQF393181 MGJ393142:MGJ393181 LWN393142:LWN393181 LMR393142:LMR393181 LCV393142:LCV393181 KSZ393142:KSZ393181 KJD393142:KJD393181 JZH393142:JZH393181 JPL393142:JPL393181 JFP393142:JFP393181 IVT393142:IVT393181 ILX393142:ILX393181 ICB393142:ICB393181 HSF393142:HSF393181 HIJ393142:HIJ393181 GYN393142:GYN393181 GOR393142:GOR393181 GEV393142:GEV393181 FUZ393142:FUZ393181 FLD393142:FLD393181 FBH393142:FBH393181 ERL393142:ERL393181 EHP393142:EHP393181 DXT393142:DXT393181 DNX393142:DNX393181 DEB393142:DEB393181 CUF393142:CUF393181 CKJ393142:CKJ393181 CAN393142:CAN393181 BQR393142:BQR393181 BGV393142:BGV393181 AWZ393142:AWZ393181 AND393142:AND393181 ADH393142:ADH393181 TL393142:TL393181 JP393142:JP393181 I393142:I393181 WWB327606:WWB327645 WMF327606:WMF327645 WCJ327606:WCJ327645 VSN327606:VSN327645 VIR327606:VIR327645 UYV327606:UYV327645 UOZ327606:UOZ327645 UFD327606:UFD327645 TVH327606:TVH327645 TLL327606:TLL327645 TBP327606:TBP327645 SRT327606:SRT327645 SHX327606:SHX327645 RYB327606:RYB327645 ROF327606:ROF327645 REJ327606:REJ327645 QUN327606:QUN327645 QKR327606:QKR327645 QAV327606:QAV327645 PQZ327606:PQZ327645 PHD327606:PHD327645 OXH327606:OXH327645 ONL327606:ONL327645 ODP327606:ODP327645 NTT327606:NTT327645 NJX327606:NJX327645 NAB327606:NAB327645 MQF327606:MQF327645 MGJ327606:MGJ327645 LWN327606:LWN327645 LMR327606:LMR327645 LCV327606:LCV327645 KSZ327606:KSZ327645 KJD327606:KJD327645 JZH327606:JZH327645 JPL327606:JPL327645 JFP327606:JFP327645 IVT327606:IVT327645 ILX327606:ILX327645 ICB327606:ICB327645 HSF327606:HSF327645 HIJ327606:HIJ327645 GYN327606:GYN327645 GOR327606:GOR327645 GEV327606:GEV327645 FUZ327606:FUZ327645 FLD327606:FLD327645 FBH327606:FBH327645 ERL327606:ERL327645 EHP327606:EHP327645 DXT327606:DXT327645 DNX327606:DNX327645 DEB327606:DEB327645 CUF327606:CUF327645 CKJ327606:CKJ327645 CAN327606:CAN327645 BQR327606:BQR327645 BGV327606:BGV327645 AWZ327606:AWZ327645 AND327606:AND327645 ADH327606:ADH327645 TL327606:TL327645 JP327606:JP327645 I327606:I327645 WWB262070:WWB262109 WMF262070:WMF262109 WCJ262070:WCJ262109 VSN262070:VSN262109 VIR262070:VIR262109 UYV262070:UYV262109 UOZ262070:UOZ262109 UFD262070:UFD262109 TVH262070:TVH262109 TLL262070:TLL262109 TBP262070:TBP262109 SRT262070:SRT262109 SHX262070:SHX262109 RYB262070:RYB262109 ROF262070:ROF262109 REJ262070:REJ262109 QUN262070:QUN262109 QKR262070:QKR262109 QAV262070:QAV262109 PQZ262070:PQZ262109 PHD262070:PHD262109 OXH262070:OXH262109 ONL262070:ONL262109 ODP262070:ODP262109 NTT262070:NTT262109 NJX262070:NJX262109 NAB262070:NAB262109 MQF262070:MQF262109 MGJ262070:MGJ262109 LWN262070:LWN262109 LMR262070:LMR262109 LCV262070:LCV262109 KSZ262070:KSZ262109 KJD262070:KJD262109 JZH262070:JZH262109 JPL262070:JPL262109 JFP262070:JFP262109 IVT262070:IVT262109 ILX262070:ILX262109 ICB262070:ICB262109 HSF262070:HSF262109 HIJ262070:HIJ262109 GYN262070:GYN262109 GOR262070:GOR262109 GEV262070:GEV262109 FUZ262070:FUZ262109 FLD262070:FLD262109 FBH262070:FBH262109 ERL262070:ERL262109 EHP262070:EHP262109 DXT262070:DXT262109 DNX262070:DNX262109 DEB262070:DEB262109 CUF262070:CUF262109 CKJ262070:CKJ262109 CAN262070:CAN262109 BQR262070:BQR262109 BGV262070:BGV262109 AWZ262070:AWZ262109 AND262070:AND262109 ADH262070:ADH262109 TL262070:TL262109 JP262070:JP262109 I262070:I262109 WWB196534:WWB196573 WMF196534:WMF196573 WCJ196534:WCJ196573 VSN196534:VSN196573 VIR196534:VIR196573 UYV196534:UYV196573 UOZ196534:UOZ196573 UFD196534:UFD196573 TVH196534:TVH196573 TLL196534:TLL196573 TBP196534:TBP196573 SRT196534:SRT196573 SHX196534:SHX196573 RYB196534:RYB196573 ROF196534:ROF196573 REJ196534:REJ196573 QUN196534:QUN196573 QKR196534:QKR196573 QAV196534:QAV196573 PQZ196534:PQZ196573 PHD196534:PHD196573 OXH196534:OXH196573 ONL196534:ONL196573 ODP196534:ODP196573 NTT196534:NTT196573 NJX196534:NJX196573 NAB196534:NAB196573 MQF196534:MQF196573 MGJ196534:MGJ196573 LWN196534:LWN196573 LMR196534:LMR196573 LCV196534:LCV196573 KSZ196534:KSZ196573 KJD196534:KJD196573 JZH196534:JZH196573 JPL196534:JPL196573 JFP196534:JFP196573 IVT196534:IVT196573 ILX196534:ILX196573 ICB196534:ICB196573 HSF196534:HSF196573 HIJ196534:HIJ196573 GYN196534:GYN196573 GOR196534:GOR196573 GEV196534:GEV196573 FUZ196534:FUZ196573 FLD196534:FLD196573 FBH196534:FBH196573 ERL196534:ERL196573 EHP196534:EHP196573 DXT196534:DXT196573 DNX196534:DNX196573 DEB196534:DEB196573 CUF196534:CUF196573 CKJ196534:CKJ196573 CAN196534:CAN196573 BQR196534:BQR196573 BGV196534:BGV196573 AWZ196534:AWZ196573 AND196534:AND196573 ADH196534:ADH196573 TL196534:TL196573 JP196534:JP196573 I196534:I196573 WWB130998:WWB131037 WMF130998:WMF131037 WCJ130998:WCJ131037 VSN130998:VSN131037 VIR130998:VIR131037 UYV130998:UYV131037 UOZ130998:UOZ131037 UFD130998:UFD131037 TVH130998:TVH131037 TLL130998:TLL131037 TBP130998:TBP131037 SRT130998:SRT131037 SHX130998:SHX131037 RYB130998:RYB131037 ROF130998:ROF131037 REJ130998:REJ131037 QUN130998:QUN131037 QKR130998:QKR131037 QAV130998:QAV131037 PQZ130998:PQZ131037 PHD130998:PHD131037 OXH130998:OXH131037 ONL130998:ONL131037 ODP130998:ODP131037 NTT130998:NTT131037 NJX130998:NJX131037 NAB130998:NAB131037 MQF130998:MQF131037 MGJ130998:MGJ131037 LWN130998:LWN131037 LMR130998:LMR131037 LCV130998:LCV131037 KSZ130998:KSZ131037 KJD130998:KJD131037 JZH130998:JZH131037 JPL130998:JPL131037 JFP130998:JFP131037 IVT130998:IVT131037 ILX130998:ILX131037 ICB130998:ICB131037 HSF130998:HSF131037 HIJ130998:HIJ131037 GYN130998:GYN131037 GOR130998:GOR131037 GEV130998:GEV131037 FUZ130998:FUZ131037 FLD130998:FLD131037 FBH130998:FBH131037 ERL130998:ERL131037 EHP130998:EHP131037 DXT130998:DXT131037 DNX130998:DNX131037 DEB130998:DEB131037 CUF130998:CUF131037 CKJ130998:CKJ131037 CAN130998:CAN131037 BQR130998:BQR131037 BGV130998:BGV131037 AWZ130998:AWZ131037 AND130998:AND131037 ADH130998:ADH131037 TL130998:TL131037 JP130998:JP131037 I130998:I131037 WWB65462:WWB65501 WMF65462:WMF65501 WCJ65462:WCJ65501 VSN65462:VSN65501 VIR65462:VIR65501 UYV65462:UYV65501 UOZ65462:UOZ65501 UFD65462:UFD65501 TVH65462:TVH65501 TLL65462:TLL65501 TBP65462:TBP65501 SRT65462:SRT65501 SHX65462:SHX65501 RYB65462:RYB65501 ROF65462:ROF65501 REJ65462:REJ65501 QUN65462:QUN65501 QKR65462:QKR65501 QAV65462:QAV65501 PQZ65462:PQZ65501 PHD65462:PHD65501 OXH65462:OXH65501 ONL65462:ONL65501 ODP65462:ODP65501 NTT65462:NTT65501 NJX65462:NJX65501 NAB65462:NAB65501 MQF65462:MQF65501 MGJ65462:MGJ65501 LWN65462:LWN65501 LMR65462:LMR65501 LCV65462:LCV65501 KSZ65462:KSZ65501 KJD65462:KJD65501 JZH65462:JZH65501 JPL65462:JPL65501 JFP65462:JFP65501 IVT65462:IVT65501 ILX65462:ILX65501 ICB65462:ICB65501 HSF65462:HSF65501 HIJ65462:HIJ65501 GYN65462:GYN65501 GOR65462:GOR65501 GEV65462:GEV65501 FUZ65462:FUZ65501 FLD65462:FLD65501 FBH65462:FBH65501 ERL65462:ERL65501 EHP65462:EHP65501 DXT65462:DXT65501 DNX65462:DNX65501 DEB65462:DEB65501 CUF65462:CUF65501 CKJ65462:CKJ65501 CAN65462:CAN65501 BQR65462:BQR65501 BGV65462:BGV65501 AWZ65462:AWZ65501 AND65462:AND65501 ADH65462:ADH65501 TL65462:TL65501 JP65462:JP65501 I65462:I65501 WWB7:WWB46 WMF7:WMF46 WCJ7:WCJ46 VSN7:VSN46 VIR7:VIR46 UYV7:UYV46 UOZ7:UOZ46 UFD7:UFD46 TVH7:TVH46 TLL7:TLL46 TBP7:TBP46 SRT7:SRT46 SHX7:SHX46 RYB7:RYB46 ROF7:ROF46 REJ7:REJ46 QUN7:QUN46 QKR7:QKR46 QAV7:QAV46 PQZ7:PQZ46 PHD7:PHD46 OXH7:OXH46 ONL7:ONL46 ODP7:ODP46 NTT7:NTT46 NJX7:NJX46 NAB7:NAB46 MQF7:MQF46 MGJ7:MGJ46 LWN7:LWN46 LMR7:LMR46 LCV7:LCV46 KSZ7:KSZ46 KJD7:KJD46 JZH7:JZH46 JPL7:JPL46 JFP7:JFP46 IVT7:IVT46 ILX7:ILX46 ICB7:ICB46 HSF7:HSF46 HIJ7:HIJ46 GYN7:GYN46 GOR7:GOR46 GEV7:GEV46 FUZ7:FUZ46 FLD7:FLD46 FBH7:FBH46 ERL7:ERL46 EHP7:EHP46 DXT7:DXT46 DNX7:DNX46 DEB7:DEB46 CUF7:CUF46 CKJ7:CKJ46 CAN7:CAN46 BQR7:BQR46 BGV7:BGV46 AWZ7:AWZ46 AND7:AND46 ADH7:ADH46 TL7:TL46">
      <formula1>#REF!</formula1>
    </dataValidation>
  </dataValidations>
  <pageMargins left="0.39370078740157483" right="0.39370078740157483" top="0.59055118110236227" bottom="0.59055118110236227" header="0.51181102362204722" footer="0.51181102362204722"/>
  <pageSetup paperSize="9" scale="95" fitToHeight="0" orientation="portrait" horizontalDpi="300" verticalDpi="300" r:id="rId1"/>
  <headerFooter alignWithMargins="0"/>
  <rowBreaks count="2" manualBreakCount="2">
    <brk id="46" max="17" man="1"/>
    <brk id="86" max="17"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AD40"/>
  <sheetViews>
    <sheetView showGridLines="0" view="pageBreakPreview" zoomScaleNormal="85" zoomScaleSheetLayoutView="100" workbookViewId="0">
      <selection activeCell="W6" sqref="W6:AD6"/>
    </sheetView>
  </sheetViews>
  <sheetFormatPr defaultRowHeight="12.75"/>
  <cols>
    <col min="1" max="30" width="3.1328125" style="61" customWidth="1"/>
    <col min="31" max="242" width="9" style="61"/>
    <col min="243" max="243" width="3.73046875" style="61" customWidth="1"/>
    <col min="244" max="244" width="9" style="61"/>
    <col min="245" max="245" width="10" style="61" bestFit="1" customWidth="1"/>
    <col min="246" max="246" width="11.1328125" style="61" customWidth="1"/>
    <col min="247" max="247" width="9.1328125" style="61" bestFit="1" customWidth="1"/>
    <col min="248" max="248" width="9" style="61"/>
    <col min="249" max="249" width="9.1328125" style="61" bestFit="1" customWidth="1"/>
    <col min="250" max="250" width="11.265625" style="61" customWidth="1"/>
    <col min="251" max="251" width="9.1328125" style="61" bestFit="1" customWidth="1"/>
    <col min="252" max="498" width="9" style="61"/>
    <col min="499" max="499" width="3.73046875" style="61" customWidth="1"/>
    <col min="500" max="500" width="9" style="61"/>
    <col min="501" max="501" width="10" style="61" bestFit="1" customWidth="1"/>
    <col min="502" max="502" width="11.1328125" style="61" customWidth="1"/>
    <col min="503" max="503" width="9.1328125" style="61" bestFit="1" customWidth="1"/>
    <col min="504" max="504" width="9" style="61"/>
    <col min="505" max="505" width="9.1328125" style="61" bestFit="1" customWidth="1"/>
    <col min="506" max="506" width="11.265625" style="61" customWidth="1"/>
    <col min="507" max="507" width="9.1328125" style="61" bestFit="1" customWidth="1"/>
    <col min="508" max="754" width="9" style="61"/>
    <col min="755" max="755" width="3.73046875" style="61" customWidth="1"/>
    <col min="756" max="756" width="9" style="61"/>
    <col min="757" max="757" width="10" style="61" bestFit="1" customWidth="1"/>
    <col min="758" max="758" width="11.1328125" style="61" customWidth="1"/>
    <col min="759" max="759" width="9.1328125" style="61" bestFit="1" customWidth="1"/>
    <col min="760" max="760" width="9" style="61"/>
    <col min="761" max="761" width="9.1328125" style="61" bestFit="1" customWidth="1"/>
    <col min="762" max="762" width="11.265625" style="61" customWidth="1"/>
    <col min="763" max="763" width="9.1328125" style="61" bestFit="1" customWidth="1"/>
    <col min="764" max="1010" width="9" style="61"/>
    <col min="1011" max="1011" width="3.73046875" style="61" customWidth="1"/>
    <col min="1012" max="1012" width="9" style="61"/>
    <col min="1013" max="1013" width="10" style="61" bestFit="1" customWidth="1"/>
    <col min="1014" max="1014" width="11.1328125" style="61" customWidth="1"/>
    <col min="1015" max="1015" width="9.1328125" style="61" bestFit="1" customWidth="1"/>
    <col min="1016" max="1016" width="9" style="61"/>
    <col min="1017" max="1017" width="9.1328125" style="61" bestFit="1" customWidth="1"/>
    <col min="1018" max="1018" width="11.265625" style="61" customWidth="1"/>
    <col min="1019" max="1019" width="9.1328125" style="61" bestFit="1" customWidth="1"/>
    <col min="1020" max="1266" width="9" style="61"/>
    <col min="1267" max="1267" width="3.73046875" style="61" customWidth="1"/>
    <col min="1268" max="1268" width="9" style="61"/>
    <col min="1269" max="1269" width="10" style="61" bestFit="1" customWidth="1"/>
    <col min="1270" max="1270" width="11.1328125" style="61" customWidth="1"/>
    <col min="1271" max="1271" width="9.1328125" style="61" bestFit="1" customWidth="1"/>
    <col min="1272" max="1272" width="9" style="61"/>
    <col min="1273" max="1273" width="9.1328125" style="61" bestFit="1" customWidth="1"/>
    <col min="1274" max="1274" width="11.265625" style="61" customWidth="1"/>
    <col min="1275" max="1275" width="9.1328125" style="61" bestFit="1" customWidth="1"/>
    <col min="1276" max="1522" width="9" style="61"/>
    <col min="1523" max="1523" width="3.73046875" style="61" customWidth="1"/>
    <col min="1524" max="1524" width="9" style="61"/>
    <col min="1525" max="1525" width="10" style="61" bestFit="1" customWidth="1"/>
    <col min="1526" max="1526" width="11.1328125" style="61" customWidth="1"/>
    <col min="1527" max="1527" width="9.1328125" style="61" bestFit="1" customWidth="1"/>
    <col min="1528" max="1528" width="9" style="61"/>
    <col min="1529" max="1529" width="9.1328125" style="61" bestFit="1" customWidth="1"/>
    <col min="1530" max="1530" width="11.265625" style="61" customWidth="1"/>
    <col min="1531" max="1531" width="9.1328125" style="61" bestFit="1" customWidth="1"/>
    <col min="1532" max="1778" width="9" style="61"/>
    <col min="1779" max="1779" width="3.73046875" style="61" customWidth="1"/>
    <col min="1780" max="1780" width="9" style="61"/>
    <col min="1781" max="1781" width="10" style="61" bestFit="1" customWidth="1"/>
    <col min="1782" max="1782" width="11.1328125" style="61" customWidth="1"/>
    <col min="1783" max="1783" width="9.1328125" style="61" bestFit="1" customWidth="1"/>
    <col min="1784" max="1784" width="9" style="61"/>
    <col min="1785" max="1785" width="9.1328125" style="61" bestFit="1" customWidth="1"/>
    <col min="1786" max="1786" width="11.265625" style="61" customWidth="1"/>
    <col min="1787" max="1787" width="9.1328125" style="61" bestFit="1" customWidth="1"/>
    <col min="1788" max="2034" width="9" style="61"/>
    <col min="2035" max="2035" width="3.73046875" style="61" customWidth="1"/>
    <col min="2036" max="2036" width="9" style="61"/>
    <col min="2037" max="2037" width="10" style="61" bestFit="1" customWidth="1"/>
    <col min="2038" max="2038" width="11.1328125" style="61" customWidth="1"/>
    <col min="2039" max="2039" width="9.1328125" style="61" bestFit="1" customWidth="1"/>
    <col min="2040" max="2040" width="9" style="61"/>
    <col min="2041" max="2041" width="9.1328125" style="61" bestFit="1" customWidth="1"/>
    <col min="2042" max="2042" width="11.265625" style="61" customWidth="1"/>
    <col min="2043" max="2043" width="9.1328125" style="61" bestFit="1" customWidth="1"/>
    <col min="2044" max="2290" width="9" style="61"/>
    <col min="2291" max="2291" width="3.73046875" style="61" customWidth="1"/>
    <col min="2292" max="2292" width="9" style="61"/>
    <col min="2293" max="2293" width="10" style="61" bestFit="1" customWidth="1"/>
    <col min="2294" max="2294" width="11.1328125" style="61" customWidth="1"/>
    <col min="2295" max="2295" width="9.1328125" style="61" bestFit="1" customWidth="1"/>
    <col min="2296" max="2296" width="9" style="61"/>
    <col min="2297" max="2297" width="9.1328125" style="61" bestFit="1" customWidth="1"/>
    <col min="2298" max="2298" width="11.265625" style="61" customWidth="1"/>
    <col min="2299" max="2299" width="9.1328125" style="61" bestFit="1" customWidth="1"/>
    <col min="2300" max="2546" width="9" style="61"/>
    <col min="2547" max="2547" width="3.73046875" style="61" customWidth="1"/>
    <col min="2548" max="2548" width="9" style="61"/>
    <col min="2549" max="2549" width="10" style="61" bestFit="1" customWidth="1"/>
    <col min="2550" max="2550" width="11.1328125" style="61" customWidth="1"/>
    <col min="2551" max="2551" width="9.1328125" style="61" bestFit="1" customWidth="1"/>
    <col min="2552" max="2552" width="9" style="61"/>
    <col min="2553" max="2553" width="9.1328125" style="61" bestFit="1" customWidth="1"/>
    <col min="2554" max="2554" width="11.265625" style="61" customWidth="1"/>
    <col min="2555" max="2555" width="9.1328125" style="61" bestFit="1" customWidth="1"/>
    <col min="2556" max="2802" width="9" style="61"/>
    <col min="2803" max="2803" width="3.73046875" style="61" customWidth="1"/>
    <col min="2804" max="2804" width="9" style="61"/>
    <col min="2805" max="2805" width="10" style="61" bestFit="1" customWidth="1"/>
    <col min="2806" max="2806" width="11.1328125" style="61" customWidth="1"/>
    <col min="2807" max="2807" width="9.1328125" style="61" bestFit="1" customWidth="1"/>
    <col min="2808" max="2808" width="9" style="61"/>
    <col min="2809" max="2809" width="9.1328125" style="61" bestFit="1" customWidth="1"/>
    <col min="2810" max="2810" width="11.265625" style="61" customWidth="1"/>
    <col min="2811" max="2811" width="9.1328125" style="61" bestFit="1" customWidth="1"/>
    <col min="2812" max="3058" width="9" style="61"/>
    <col min="3059" max="3059" width="3.73046875" style="61" customWidth="1"/>
    <col min="3060" max="3060" width="9" style="61"/>
    <col min="3061" max="3061" width="10" style="61" bestFit="1" customWidth="1"/>
    <col min="3062" max="3062" width="11.1328125" style="61" customWidth="1"/>
    <col min="3063" max="3063" width="9.1328125" style="61" bestFit="1" customWidth="1"/>
    <col min="3064" max="3064" width="9" style="61"/>
    <col min="3065" max="3065" width="9.1328125" style="61" bestFit="1" customWidth="1"/>
    <col min="3066" max="3066" width="11.265625" style="61" customWidth="1"/>
    <col min="3067" max="3067" width="9.1328125" style="61" bestFit="1" customWidth="1"/>
    <col min="3068" max="3314" width="9" style="61"/>
    <col min="3315" max="3315" width="3.73046875" style="61" customWidth="1"/>
    <col min="3316" max="3316" width="9" style="61"/>
    <col min="3317" max="3317" width="10" style="61" bestFit="1" customWidth="1"/>
    <col min="3318" max="3318" width="11.1328125" style="61" customWidth="1"/>
    <col min="3319" max="3319" width="9.1328125" style="61" bestFit="1" customWidth="1"/>
    <col min="3320" max="3320" width="9" style="61"/>
    <col min="3321" max="3321" width="9.1328125" style="61" bestFit="1" customWidth="1"/>
    <col min="3322" max="3322" width="11.265625" style="61" customWidth="1"/>
    <col min="3323" max="3323" width="9.1328125" style="61" bestFit="1" customWidth="1"/>
    <col min="3324" max="3570" width="9" style="61"/>
    <col min="3571" max="3571" width="3.73046875" style="61" customWidth="1"/>
    <col min="3572" max="3572" width="9" style="61"/>
    <col min="3573" max="3573" width="10" style="61" bestFit="1" customWidth="1"/>
    <col min="3574" max="3574" width="11.1328125" style="61" customWidth="1"/>
    <col min="3575" max="3575" width="9.1328125" style="61" bestFit="1" customWidth="1"/>
    <col min="3576" max="3576" width="9" style="61"/>
    <col min="3577" max="3577" width="9.1328125" style="61" bestFit="1" customWidth="1"/>
    <col min="3578" max="3578" width="11.265625" style="61" customWidth="1"/>
    <col min="3579" max="3579" width="9.1328125" style="61" bestFit="1" customWidth="1"/>
    <col min="3580" max="3826" width="9" style="61"/>
    <col min="3827" max="3827" width="3.73046875" style="61" customWidth="1"/>
    <col min="3828" max="3828" width="9" style="61"/>
    <col min="3829" max="3829" width="10" style="61" bestFit="1" customWidth="1"/>
    <col min="3830" max="3830" width="11.1328125" style="61" customWidth="1"/>
    <col min="3831" max="3831" width="9.1328125" style="61" bestFit="1" customWidth="1"/>
    <col min="3832" max="3832" width="9" style="61"/>
    <col min="3833" max="3833" width="9.1328125" style="61" bestFit="1" customWidth="1"/>
    <col min="3834" max="3834" width="11.265625" style="61" customWidth="1"/>
    <col min="3835" max="3835" width="9.1328125" style="61" bestFit="1" customWidth="1"/>
    <col min="3836" max="4082" width="9" style="61"/>
    <col min="4083" max="4083" width="3.73046875" style="61" customWidth="1"/>
    <col min="4084" max="4084" width="9" style="61"/>
    <col min="4085" max="4085" width="10" style="61" bestFit="1" customWidth="1"/>
    <col min="4086" max="4086" width="11.1328125" style="61" customWidth="1"/>
    <col min="4087" max="4087" width="9.1328125" style="61" bestFit="1" customWidth="1"/>
    <col min="4088" max="4088" width="9" style="61"/>
    <col min="4089" max="4089" width="9.1328125" style="61" bestFit="1" customWidth="1"/>
    <col min="4090" max="4090" width="11.265625" style="61" customWidth="1"/>
    <col min="4091" max="4091" width="9.1328125" style="61" bestFit="1" customWidth="1"/>
    <col min="4092" max="4338" width="9" style="61"/>
    <col min="4339" max="4339" width="3.73046875" style="61" customWidth="1"/>
    <col min="4340" max="4340" width="9" style="61"/>
    <col min="4341" max="4341" width="10" style="61" bestFit="1" customWidth="1"/>
    <col min="4342" max="4342" width="11.1328125" style="61" customWidth="1"/>
    <col min="4343" max="4343" width="9.1328125" style="61" bestFit="1" customWidth="1"/>
    <col min="4344" max="4344" width="9" style="61"/>
    <col min="4345" max="4345" width="9.1328125" style="61" bestFit="1" customWidth="1"/>
    <col min="4346" max="4346" width="11.265625" style="61" customWidth="1"/>
    <col min="4347" max="4347" width="9.1328125" style="61" bestFit="1" customWidth="1"/>
    <col min="4348" max="4594" width="9" style="61"/>
    <col min="4595" max="4595" width="3.73046875" style="61" customWidth="1"/>
    <col min="4596" max="4596" width="9" style="61"/>
    <col min="4597" max="4597" width="10" style="61" bestFit="1" customWidth="1"/>
    <col min="4598" max="4598" width="11.1328125" style="61" customWidth="1"/>
    <col min="4599" max="4599" width="9.1328125" style="61" bestFit="1" customWidth="1"/>
    <col min="4600" max="4600" width="9" style="61"/>
    <col min="4601" max="4601" width="9.1328125" style="61" bestFit="1" customWidth="1"/>
    <col min="4602" max="4602" width="11.265625" style="61" customWidth="1"/>
    <col min="4603" max="4603" width="9.1328125" style="61" bestFit="1" customWidth="1"/>
    <col min="4604" max="4850" width="9" style="61"/>
    <col min="4851" max="4851" width="3.73046875" style="61" customWidth="1"/>
    <col min="4852" max="4852" width="9" style="61"/>
    <col min="4853" max="4853" width="10" style="61" bestFit="1" customWidth="1"/>
    <col min="4854" max="4854" width="11.1328125" style="61" customWidth="1"/>
    <col min="4855" max="4855" width="9.1328125" style="61" bestFit="1" customWidth="1"/>
    <col min="4856" max="4856" width="9" style="61"/>
    <col min="4857" max="4857" width="9.1328125" style="61" bestFit="1" customWidth="1"/>
    <col min="4858" max="4858" width="11.265625" style="61" customWidth="1"/>
    <col min="4859" max="4859" width="9.1328125" style="61" bestFit="1" customWidth="1"/>
    <col min="4860" max="5106" width="9" style="61"/>
    <col min="5107" max="5107" width="3.73046875" style="61" customWidth="1"/>
    <col min="5108" max="5108" width="9" style="61"/>
    <col min="5109" max="5109" width="10" style="61" bestFit="1" customWidth="1"/>
    <col min="5110" max="5110" width="11.1328125" style="61" customWidth="1"/>
    <col min="5111" max="5111" width="9.1328125" style="61" bestFit="1" customWidth="1"/>
    <col min="5112" max="5112" width="9" style="61"/>
    <col min="5113" max="5113" width="9.1328125" style="61" bestFit="1" customWidth="1"/>
    <col min="5114" max="5114" width="11.265625" style="61" customWidth="1"/>
    <col min="5115" max="5115" width="9.1328125" style="61" bestFit="1" customWidth="1"/>
    <col min="5116" max="5362" width="9" style="61"/>
    <col min="5363" max="5363" width="3.73046875" style="61" customWidth="1"/>
    <col min="5364" max="5364" width="9" style="61"/>
    <col min="5365" max="5365" width="10" style="61" bestFit="1" customWidth="1"/>
    <col min="5366" max="5366" width="11.1328125" style="61" customWidth="1"/>
    <col min="5367" max="5367" width="9.1328125" style="61" bestFit="1" customWidth="1"/>
    <col min="5368" max="5368" width="9" style="61"/>
    <col min="5369" max="5369" width="9.1328125" style="61" bestFit="1" customWidth="1"/>
    <col min="5370" max="5370" width="11.265625" style="61" customWidth="1"/>
    <col min="5371" max="5371" width="9.1328125" style="61" bestFit="1" customWidth="1"/>
    <col min="5372" max="5618" width="9" style="61"/>
    <col min="5619" max="5619" width="3.73046875" style="61" customWidth="1"/>
    <col min="5620" max="5620" width="9" style="61"/>
    <col min="5621" max="5621" width="10" style="61" bestFit="1" customWidth="1"/>
    <col min="5622" max="5622" width="11.1328125" style="61" customWidth="1"/>
    <col min="5623" max="5623" width="9.1328125" style="61" bestFit="1" customWidth="1"/>
    <col min="5624" max="5624" width="9" style="61"/>
    <col min="5625" max="5625" width="9.1328125" style="61" bestFit="1" customWidth="1"/>
    <col min="5626" max="5626" width="11.265625" style="61" customWidth="1"/>
    <col min="5627" max="5627" width="9.1328125" style="61" bestFit="1" customWidth="1"/>
    <col min="5628" max="5874" width="9" style="61"/>
    <col min="5875" max="5875" width="3.73046875" style="61" customWidth="1"/>
    <col min="5876" max="5876" width="9" style="61"/>
    <col min="5877" max="5877" width="10" style="61" bestFit="1" customWidth="1"/>
    <col min="5878" max="5878" width="11.1328125" style="61" customWidth="1"/>
    <col min="5879" max="5879" width="9.1328125" style="61" bestFit="1" customWidth="1"/>
    <col min="5880" max="5880" width="9" style="61"/>
    <col min="5881" max="5881" width="9.1328125" style="61" bestFit="1" customWidth="1"/>
    <col min="5882" max="5882" width="11.265625" style="61" customWidth="1"/>
    <col min="5883" max="5883" width="9.1328125" style="61" bestFit="1" customWidth="1"/>
    <col min="5884" max="6130" width="9" style="61"/>
    <col min="6131" max="6131" width="3.73046875" style="61" customWidth="1"/>
    <col min="6132" max="6132" width="9" style="61"/>
    <col min="6133" max="6133" width="10" style="61" bestFit="1" customWidth="1"/>
    <col min="6134" max="6134" width="11.1328125" style="61" customWidth="1"/>
    <col min="6135" max="6135" width="9.1328125" style="61" bestFit="1" customWidth="1"/>
    <col min="6136" max="6136" width="9" style="61"/>
    <col min="6137" max="6137" width="9.1328125" style="61" bestFit="1" customWidth="1"/>
    <col min="6138" max="6138" width="11.265625" style="61" customWidth="1"/>
    <col min="6139" max="6139" width="9.1328125" style="61" bestFit="1" customWidth="1"/>
    <col min="6140" max="6386" width="9" style="61"/>
    <col min="6387" max="6387" width="3.73046875" style="61" customWidth="1"/>
    <col min="6388" max="6388" width="9" style="61"/>
    <col min="6389" max="6389" width="10" style="61" bestFit="1" customWidth="1"/>
    <col min="6390" max="6390" width="11.1328125" style="61" customWidth="1"/>
    <col min="6391" max="6391" width="9.1328125" style="61" bestFit="1" customWidth="1"/>
    <col min="6392" max="6392" width="9" style="61"/>
    <col min="6393" max="6393" width="9.1328125" style="61" bestFit="1" customWidth="1"/>
    <col min="6394" max="6394" width="11.265625" style="61" customWidth="1"/>
    <col min="6395" max="6395" width="9.1328125" style="61" bestFit="1" customWidth="1"/>
    <col min="6396" max="6642" width="9" style="61"/>
    <col min="6643" max="6643" width="3.73046875" style="61" customWidth="1"/>
    <col min="6644" max="6644" width="9" style="61"/>
    <col min="6645" max="6645" width="10" style="61" bestFit="1" customWidth="1"/>
    <col min="6646" max="6646" width="11.1328125" style="61" customWidth="1"/>
    <col min="6647" max="6647" width="9.1328125" style="61" bestFit="1" customWidth="1"/>
    <col min="6648" max="6648" width="9" style="61"/>
    <col min="6649" max="6649" width="9.1328125" style="61" bestFit="1" customWidth="1"/>
    <col min="6650" max="6650" width="11.265625" style="61" customWidth="1"/>
    <col min="6651" max="6651" width="9.1328125" style="61" bestFit="1" customWidth="1"/>
    <col min="6652" max="6898" width="9" style="61"/>
    <col min="6899" max="6899" width="3.73046875" style="61" customWidth="1"/>
    <col min="6900" max="6900" width="9" style="61"/>
    <col min="6901" max="6901" width="10" style="61" bestFit="1" customWidth="1"/>
    <col min="6902" max="6902" width="11.1328125" style="61" customWidth="1"/>
    <col min="6903" max="6903" width="9.1328125" style="61" bestFit="1" customWidth="1"/>
    <col min="6904" max="6904" width="9" style="61"/>
    <col min="6905" max="6905" width="9.1328125" style="61" bestFit="1" customWidth="1"/>
    <col min="6906" max="6906" width="11.265625" style="61" customWidth="1"/>
    <col min="6907" max="6907" width="9.1328125" style="61" bestFit="1" customWidth="1"/>
    <col min="6908" max="7154" width="9" style="61"/>
    <col min="7155" max="7155" width="3.73046875" style="61" customWidth="1"/>
    <col min="7156" max="7156" width="9" style="61"/>
    <col min="7157" max="7157" width="10" style="61" bestFit="1" customWidth="1"/>
    <col min="7158" max="7158" width="11.1328125" style="61" customWidth="1"/>
    <col min="7159" max="7159" width="9.1328125" style="61" bestFit="1" customWidth="1"/>
    <col min="7160" max="7160" width="9" style="61"/>
    <col min="7161" max="7161" width="9.1328125" style="61" bestFit="1" customWidth="1"/>
    <col min="7162" max="7162" width="11.265625" style="61" customWidth="1"/>
    <col min="7163" max="7163" width="9.1328125" style="61" bestFit="1" customWidth="1"/>
    <col min="7164" max="7410" width="9" style="61"/>
    <col min="7411" max="7411" width="3.73046875" style="61" customWidth="1"/>
    <col min="7412" max="7412" width="9" style="61"/>
    <col min="7413" max="7413" width="10" style="61" bestFit="1" customWidth="1"/>
    <col min="7414" max="7414" width="11.1328125" style="61" customWidth="1"/>
    <col min="7415" max="7415" width="9.1328125" style="61" bestFit="1" customWidth="1"/>
    <col min="7416" max="7416" width="9" style="61"/>
    <col min="7417" max="7417" width="9.1328125" style="61" bestFit="1" customWidth="1"/>
    <col min="7418" max="7418" width="11.265625" style="61" customWidth="1"/>
    <col min="7419" max="7419" width="9.1328125" style="61" bestFit="1" customWidth="1"/>
    <col min="7420" max="7666" width="9" style="61"/>
    <col min="7667" max="7667" width="3.73046875" style="61" customWidth="1"/>
    <col min="7668" max="7668" width="9" style="61"/>
    <col min="7669" max="7669" width="10" style="61" bestFit="1" customWidth="1"/>
    <col min="7670" max="7670" width="11.1328125" style="61" customWidth="1"/>
    <col min="7671" max="7671" width="9.1328125" style="61" bestFit="1" customWidth="1"/>
    <col min="7672" max="7672" width="9" style="61"/>
    <col min="7673" max="7673" width="9.1328125" style="61" bestFit="1" customWidth="1"/>
    <col min="7674" max="7674" width="11.265625" style="61" customWidth="1"/>
    <col min="7675" max="7675" width="9.1328125" style="61" bestFit="1" customWidth="1"/>
    <col min="7676" max="7922" width="9" style="61"/>
    <col min="7923" max="7923" width="3.73046875" style="61" customWidth="1"/>
    <col min="7924" max="7924" width="9" style="61"/>
    <col min="7925" max="7925" width="10" style="61" bestFit="1" customWidth="1"/>
    <col min="7926" max="7926" width="11.1328125" style="61" customWidth="1"/>
    <col min="7927" max="7927" width="9.1328125" style="61" bestFit="1" customWidth="1"/>
    <col min="7928" max="7928" width="9" style="61"/>
    <col min="7929" max="7929" width="9.1328125" style="61" bestFit="1" customWidth="1"/>
    <col min="7930" max="7930" width="11.265625" style="61" customWidth="1"/>
    <col min="7931" max="7931" width="9.1328125" style="61" bestFit="1" customWidth="1"/>
    <col min="7932" max="8178" width="9" style="61"/>
    <col min="8179" max="8179" width="3.73046875" style="61" customWidth="1"/>
    <col min="8180" max="8180" width="9" style="61"/>
    <col min="8181" max="8181" width="10" style="61" bestFit="1" customWidth="1"/>
    <col min="8182" max="8182" width="11.1328125" style="61" customWidth="1"/>
    <col min="8183" max="8183" width="9.1328125" style="61" bestFit="1" customWidth="1"/>
    <col min="8184" max="8184" width="9" style="61"/>
    <col min="8185" max="8185" width="9.1328125" style="61" bestFit="1" customWidth="1"/>
    <col min="8186" max="8186" width="11.265625" style="61" customWidth="1"/>
    <col min="8187" max="8187" width="9.1328125" style="61" bestFit="1" customWidth="1"/>
    <col min="8188" max="8434" width="9" style="61"/>
    <col min="8435" max="8435" width="3.73046875" style="61" customWidth="1"/>
    <col min="8436" max="8436" width="9" style="61"/>
    <col min="8437" max="8437" width="10" style="61" bestFit="1" customWidth="1"/>
    <col min="8438" max="8438" width="11.1328125" style="61" customWidth="1"/>
    <col min="8439" max="8439" width="9.1328125" style="61" bestFit="1" customWidth="1"/>
    <col min="8440" max="8440" width="9" style="61"/>
    <col min="8441" max="8441" width="9.1328125" style="61" bestFit="1" customWidth="1"/>
    <col min="8442" max="8442" width="11.265625" style="61" customWidth="1"/>
    <col min="8443" max="8443" width="9.1328125" style="61" bestFit="1" customWidth="1"/>
    <col min="8444" max="8690" width="9" style="61"/>
    <col min="8691" max="8691" width="3.73046875" style="61" customWidth="1"/>
    <col min="8692" max="8692" width="9" style="61"/>
    <col min="8693" max="8693" width="10" style="61" bestFit="1" customWidth="1"/>
    <col min="8694" max="8694" width="11.1328125" style="61" customWidth="1"/>
    <col min="8695" max="8695" width="9.1328125" style="61" bestFit="1" customWidth="1"/>
    <col min="8696" max="8696" width="9" style="61"/>
    <col min="8697" max="8697" width="9.1328125" style="61" bestFit="1" customWidth="1"/>
    <col min="8698" max="8698" width="11.265625" style="61" customWidth="1"/>
    <col min="8699" max="8699" width="9.1328125" style="61" bestFit="1" customWidth="1"/>
    <col min="8700" max="8946" width="9" style="61"/>
    <col min="8947" max="8947" width="3.73046875" style="61" customWidth="1"/>
    <col min="8948" max="8948" width="9" style="61"/>
    <col min="8949" max="8949" width="10" style="61" bestFit="1" customWidth="1"/>
    <col min="8950" max="8950" width="11.1328125" style="61" customWidth="1"/>
    <col min="8951" max="8951" width="9.1328125" style="61" bestFit="1" customWidth="1"/>
    <col min="8952" max="8952" width="9" style="61"/>
    <col min="8953" max="8953" width="9.1328125" style="61" bestFit="1" customWidth="1"/>
    <col min="8954" max="8954" width="11.265625" style="61" customWidth="1"/>
    <col min="8955" max="8955" width="9.1328125" style="61" bestFit="1" customWidth="1"/>
    <col min="8956" max="9202" width="9" style="61"/>
    <col min="9203" max="9203" width="3.73046875" style="61" customWidth="1"/>
    <col min="9204" max="9204" width="9" style="61"/>
    <col min="9205" max="9205" width="10" style="61" bestFit="1" customWidth="1"/>
    <col min="9206" max="9206" width="11.1328125" style="61" customWidth="1"/>
    <col min="9207" max="9207" width="9.1328125" style="61" bestFit="1" customWidth="1"/>
    <col min="9208" max="9208" width="9" style="61"/>
    <col min="9209" max="9209" width="9.1328125" style="61" bestFit="1" customWidth="1"/>
    <col min="9210" max="9210" width="11.265625" style="61" customWidth="1"/>
    <col min="9211" max="9211" width="9.1328125" style="61" bestFit="1" customWidth="1"/>
    <col min="9212" max="9458" width="9" style="61"/>
    <col min="9459" max="9459" width="3.73046875" style="61" customWidth="1"/>
    <col min="9460" max="9460" width="9" style="61"/>
    <col min="9461" max="9461" width="10" style="61" bestFit="1" customWidth="1"/>
    <col min="9462" max="9462" width="11.1328125" style="61" customWidth="1"/>
    <col min="9463" max="9463" width="9.1328125" style="61" bestFit="1" customWidth="1"/>
    <col min="9464" max="9464" width="9" style="61"/>
    <col min="9465" max="9465" width="9.1328125" style="61" bestFit="1" customWidth="1"/>
    <col min="9466" max="9466" width="11.265625" style="61" customWidth="1"/>
    <col min="9467" max="9467" width="9.1328125" style="61" bestFit="1" customWidth="1"/>
    <col min="9468" max="9714" width="9" style="61"/>
    <col min="9715" max="9715" width="3.73046875" style="61" customWidth="1"/>
    <col min="9716" max="9716" width="9" style="61"/>
    <col min="9717" max="9717" width="10" style="61" bestFit="1" customWidth="1"/>
    <col min="9718" max="9718" width="11.1328125" style="61" customWidth="1"/>
    <col min="9719" max="9719" width="9.1328125" style="61" bestFit="1" customWidth="1"/>
    <col min="9720" max="9720" width="9" style="61"/>
    <col min="9721" max="9721" width="9.1328125" style="61" bestFit="1" customWidth="1"/>
    <col min="9722" max="9722" width="11.265625" style="61" customWidth="1"/>
    <col min="9723" max="9723" width="9.1328125" style="61" bestFit="1" customWidth="1"/>
    <col min="9724" max="9970" width="9" style="61"/>
    <col min="9971" max="9971" width="3.73046875" style="61" customWidth="1"/>
    <col min="9972" max="9972" width="9" style="61"/>
    <col min="9973" max="9973" width="10" style="61" bestFit="1" customWidth="1"/>
    <col min="9974" max="9974" width="11.1328125" style="61" customWidth="1"/>
    <col min="9975" max="9975" width="9.1328125" style="61" bestFit="1" customWidth="1"/>
    <col min="9976" max="9976" width="9" style="61"/>
    <col min="9977" max="9977" width="9.1328125" style="61" bestFit="1" customWidth="1"/>
    <col min="9978" max="9978" width="11.265625" style="61" customWidth="1"/>
    <col min="9979" max="9979" width="9.1328125" style="61" bestFit="1" customWidth="1"/>
    <col min="9980" max="10226" width="9" style="61"/>
    <col min="10227" max="10227" width="3.73046875" style="61" customWidth="1"/>
    <col min="10228" max="10228" width="9" style="61"/>
    <col min="10229" max="10229" width="10" style="61" bestFit="1" customWidth="1"/>
    <col min="10230" max="10230" width="11.1328125" style="61" customWidth="1"/>
    <col min="10231" max="10231" width="9.1328125" style="61" bestFit="1" customWidth="1"/>
    <col min="10232" max="10232" width="9" style="61"/>
    <col min="10233" max="10233" width="9.1328125" style="61" bestFit="1" customWidth="1"/>
    <col min="10234" max="10234" width="11.265625" style="61" customWidth="1"/>
    <col min="10235" max="10235" width="9.1328125" style="61" bestFit="1" customWidth="1"/>
    <col min="10236" max="10482" width="9" style="61"/>
    <col min="10483" max="10483" width="3.73046875" style="61" customWidth="1"/>
    <col min="10484" max="10484" width="9" style="61"/>
    <col min="10485" max="10485" width="10" style="61" bestFit="1" customWidth="1"/>
    <col min="10486" max="10486" width="11.1328125" style="61" customWidth="1"/>
    <col min="10487" max="10487" width="9.1328125" style="61" bestFit="1" customWidth="1"/>
    <col min="10488" max="10488" width="9" style="61"/>
    <col min="10489" max="10489" width="9.1328125" style="61" bestFit="1" customWidth="1"/>
    <col min="10490" max="10490" width="11.265625" style="61" customWidth="1"/>
    <col min="10491" max="10491" width="9.1328125" style="61" bestFit="1" customWidth="1"/>
    <col min="10492" max="10738" width="9" style="61"/>
    <col min="10739" max="10739" width="3.73046875" style="61" customWidth="1"/>
    <col min="10740" max="10740" width="9" style="61"/>
    <col min="10741" max="10741" width="10" style="61" bestFit="1" customWidth="1"/>
    <col min="10742" max="10742" width="11.1328125" style="61" customWidth="1"/>
    <col min="10743" max="10743" width="9.1328125" style="61" bestFit="1" customWidth="1"/>
    <col min="10744" max="10744" width="9" style="61"/>
    <col min="10745" max="10745" width="9.1328125" style="61" bestFit="1" customWidth="1"/>
    <col min="10746" max="10746" width="11.265625" style="61" customWidth="1"/>
    <col min="10747" max="10747" width="9.1328125" style="61" bestFit="1" customWidth="1"/>
    <col min="10748" max="10994" width="9" style="61"/>
    <col min="10995" max="10995" width="3.73046875" style="61" customWidth="1"/>
    <col min="10996" max="10996" width="9" style="61"/>
    <col min="10997" max="10997" width="10" style="61" bestFit="1" customWidth="1"/>
    <col min="10998" max="10998" width="11.1328125" style="61" customWidth="1"/>
    <col min="10999" max="10999" width="9.1328125" style="61" bestFit="1" customWidth="1"/>
    <col min="11000" max="11000" width="9" style="61"/>
    <col min="11001" max="11001" width="9.1328125" style="61" bestFit="1" customWidth="1"/>
    <col min="11002" max="11002" width="11.265625" style="61" customWidth="1"/>
    <col min="11003" max="11003" width="9.1328125" style="61" bestFit="1" customWidth="1"/>
    <col min="11004" max="11250" width="9" style="61"/>
    <col min="11251" max="11251" width="3.73046875" style="61" customWidth="1"/>
    <col min="11252" max="11252" width="9" style="61"/>
    <col min="11253" max="11253" width="10" style="61" bestFit="1" customWidth="1"/>
    <col min="11254" max="11254" width="11.1328125" style="61" customWidth="1"/>
    <col min="11255" max="11255" width="9.1328125" style="61" bestFit="1" customWidth="1"/>
    <col min="11256" max="11256" width="9" style="61"/>
    <col min="11257" max="11257" width="9.1328125" style="61" bestFit="1" customWidth="1"/>
    <col min="11258" max="11258" width="11.265625" style="61" customWidth="1"/>
    <col min="11259" max="11259" width="9.1328125" style="61" bestFit="1" customWidth="1"/>
    <col min="11260" max="11506" width="9" style="61"/>
    <col min="11507" max="11507" width="3.73046875" style="61" customWidth="1"/>
    <col min="11508" max="11508" width="9" style="61"/>
    <col min="11509" max="11509" width="10" style="61" bestFit="1" customWidth="1"/>
    <col min="11510" max="11510" width="11.1328125" style="61" customWidth="1"/>
    <col min="11511" max="11511" width="9.1328125" style="61" bestFit="1" customWidth="1"/>
    <col min="11512" max="11512" width="9" style="61"/>
    <col min="11513" max="11513" width="9.1328125" style="61" bestFit="1" customWidth="1"/>
    <col min="11514" max="11514" width="11.265625" style="61" customWidth="1"/>
    <col min="11515" max="11515" width="9.1328125" style="61" bestFit="1" customWidth="1"/>
    <col min="11516" max="11762" width="9" style="61"/>
    <col min="11763" max="11763" width="3.73046875" style="61" customWidth="1"/>
    <col min="11764" max="11764" width="9" style="61"/>
    <col min="11765" max="11765" width="10" style="61" bestFit="1" customWidth="1"/>
    <col min="11766" max="11766" width="11.1328125" style="61" customWidth="1"/>
    <col min="11767" max="11767" width="9.1328125" style="61" bestFit="1" customWidth="1"/>
    <col min="11768" max="11768" width="9" style="61"/>
    <col min="11769" max="11769" width="9.1328125" style="61" bestFit="1" customWidth="1"/>
    <col min="11770" max="11770" width="11.265625" style="61" customWidth="1"/>
    <col min="11771" max="11771" width="9.1328125" style="61" bestFit="1" customWidth="1"/>
    <col min="11772" max="12018" width="9" style="61"/>
    <col min="12019" max="12019" width="3.73046875" style="61" customWidth="1"/>
    <col min="12020" max="12020" width="9" style="61"/>
    <col min="12021" max="12021" width="10" style="61" bestFit="1" customWidth="1"/>
    <col min="12022" max="12022" width="11.1328125" style="61" customWidth="1"/>
    <col min="12023" max="12023" width="9.1328125" style="61" bestFit="1" customWidth="1"/>
    <col min="12024" max="12024" width="9" style="61"/>
    <col min="12025" max="12025" width="9.1328125" style="61" bestFit="1" customWidth="1"/>
    <col min="12026" max="12026" width="11.265625" style="61" customWidth="1"/>
    <col min="12027" max="12027" width="9.1328125" style="61" bestFit="1" customWidth="1"/>
    <col min="12028" max="12274" width="9" style="61"/>
    <col min="12275" max="12275" width="3.73046875" style="61" customWidth="1"/>
    <col min="12276" max="12276" width="9" style="61"/>
    <col min="12277" max="12277" width="10" style="61" bestFit="1" customWidth="1"/>
    <col min="12278" max="12278" width="11.1328125" style="61" customWidth="1"/>
    <col min="12279" max="12279" width="9.1328125" style="61" bestFit="1" customWidth="1"/>
    <col min="12280" max="12280" width="9" style="61"/>
    <col min="12281" max="12281" width="9.1328125" style="61" bestFit="1" customWidth="1"/>
    <col min="12282" max="12282" width="11.265625" style="61" customWidth="1"/>
    <col min="12283" max="12283" width="9.1328125" style="61" bestFit="1" customWidth="1"/>
    <col min="12284" max="12530" width="9" style="61"/>
    <col min="12531" max="12531" width="3.73046875" style="61" customWidth="1"/>
    <col min="12532" max="12532" width="9" style="61"/>
    <col min="12533" max="12533" width="10" style="61" bestFit="1" customWidth="1"/>
    <col min="12534" max="12534" width="11.1328125" style="61" customWidth="1"/>
    <col min="12535" max="12535" width="9.1328125" style="61" bestFit="1" customWidth="1"/>
    <col min="12536" max="12536" width="9" style="61"/>
    <col min="12537" max="12537" width="9.1328125" style="61" bestFit="1" customWidth="1"/>
    <col min="12538" max="12538" width="11.265625" style="61" customWidth="1"/>
    <col min="12539" max="12539" width="9.1328125" style="61" bestFit="1" customWidth="1"/>
    <col min="12540" max="12786" width="9" style="61"/>
    <col min="12787" max="12787" width="3.73046875" style="61" customWidth="1"/>
    <col min="12788" max="12788" width="9" style="61"/>
    <col min="12789" max="12789" width="10" style="61" bestFit="1" customWidth="1"/>
    <col min="12790" max="12790" width="11.1328125" style="61" customWidth="1"/>
    <col min="12791" max="12791" width="9.1328125" style="61" bestFit="1" customWidth="1"/>
    <col min="12792" max="12792" width="9" style="61"/>
    <col min="12793" max="12793" width="9.1328125" style="61" bestFit="1" customWidth="1"/>
    <col min="12794" max="12794" width="11.265625" style="61" customWidth="1"/>
    <col min="12795" max="12795" width="9.1328125" style="61" bestFit="1" customWidth="1"/>
    <col min="12796" max="13042" width="9" style="61"/>
    <col min="13043" max="13043" width="3.73046875" style="61" customWidth="1"/>
    <col min="13044" max="13044" width="9" style="61"/>
    <col min="13045" max="13045" width="10" style="61" bestFit="1" customWidth="1"/>
    <col min="13046" max="13046" width="11.1328125" style="61" customWidth="1"/>
    <col min="13047" max="13047" width="9.1328125" style="61" bestFit="1" customWidth="1"/>
    <col min="13048" max="13048" width="9" style="61"/>
    <col min="13049" max="13049" width="9.1328125" style="61" bestFit="1" customWidth="1"/>
    <col min="13050" max="13050" width="11.265625" style="61" customWidth="1"/>
    <col min="13051" max="13051" width="9.1328125" style="61" bestFit="1" customWidth="1"/>
    <col min="13052" max="13298" width="9" style="61"/>
    <col min="13299" max="13299" width="3.73046875" style="61" customWidth="1"/>
    <col min="13300" max="13300" width="9" style="61"/>
    <col min="13301" max="13301" width="10" style="61" bestFit="1" customWidth="1"/>
    <col min="13302" max="13302" width="11.1328125" style="61" customWidth="1"/>
    <col min="13303" max="13303" width="9.1328125" style="61" bestFit="1" customWidth="1"/>
    <col min="13304" max="13304" width="9" style="61"/>
    <col min="13305" max="13305" width="9.1328125" style="61" bestFit="1" customWidth="1"/>
    <col min="13306" max="13306" width="11.265625" style="61" customWidth="1"/>
    <col min="13307" max="13307" width="9.1328125" style="61" bestFit="1" customWidth="1"/>
    <col min="13308" max="13554" width="9" style="61"/>
    <col min="13555" max="13555" width="3.73046875" style="61" customWidth="1"/>
    <col min="13556" max="13556" width="9" style="61"/>
    <col min="13557" max="13557" width="10" style="61" bestFit="1" customWidth="1"/>
    <col min="13558" max="13558" width="11.1328125" style="61" customWidth="1"/>
    <col min="13559" max="13559" width="9.1328125" style="61" bestFit="1" customWidth="1"/>
    <col min="13560" max="13560" width="9" style="61"/>
    <col min="13561" max="13561" width="9.1328125" style="61" bestFit="1" customWidth="1"/>
    <col min="13562" max="13562" width="11.265625" style="61" customWidth="1"/>
    <col min="13563" max="13563" width="9.1328125" style="61" bestFit="1" customWidth="1"/>
    <col min="13564" max="13810" width="9" style="61"/>
    <col min="13811" max="13811" width="3.73046875" style="61" customWidth="1"/>
    <col min="13812" max="13812" width="9" style="61"/>
    <col min="13813" max="13813" width="10" style="61" bestFit="1" customWidth="1"/>
    <col min="13814" max="13814" width="11.1328125" style="61" customWidth="1"/>
    <col min="13815" max="13815" width="9.1328125" style="61" bestFit="1" customWidth="1"/>
    <col min="13816" max="13816" width="9" style="61"/>
    <col min="13817" max="13817" width="9.1328125" style="61" bestFit="1" customWidth="1"/>
    <col min="13818" max="13818" width="11.265625" style="61" customWidth="1"/>
    <col min="13819" max="13819" width="9.1328125" style="61" bestFit="1" customWidth="1"/>
    <col min="13820" max="14066" width="9" style="61"/>
    <col min="14067" max="14067" width="3.73046875" style="61" customWidth="1"/>
    <col min="14068" max="14068" width="9" style="61"/>
    <col min="14069" max="14069" width="10" style="61" bestFit="1" customWidth="1"/>
    <col min="14070" max="14070" width="11.1328125" style="61" customWidth="1"/>
    <col min="14071" max="14071" width="9.1328125" style="61" bestFit="1" customWidth="1"/>
    <col min="14072" max="14072" width="9" style="61"/>
    <col min="14073" max="14073" width="9.1328125" style="61" bestFit="1" customWidth="1"/>
    <col min="14074" max="14074" width="11.265625" style="61" customWidth="1"/>
    <col min="14075" max="14075" width="9.1328125" style="61" bestFit="1" customWidth="1"/>
    <col min="14076" max="14322" width="9" style="61"/>
    <col min="14323" max="14323" width="3.73046875" style="61" customWidth="1"/>
    <col min="14324" max="14324" width="9" style="61"/>
    <col min="14325" max="14325" width="10" style="61" bestFit="1" customWidth="1"/>
    <col min="14326" max="14326" width="11.1328125" style="61" customWidth="1"/>
    <col min="14327" max="14327" width="9.1328125" style="61" bestFit="1" customWidth="1"/>
    <col min="14328" max="14328" width="9" style="61"/>
    <col min="14329" max="14329" width="9.1328125" style="61" bestFit="1" customWidth="1"/>
    <col min="14330" max="14330" width="11.265625" style="61" customWidth="1"/>
    <col min="14331" max="14331" width="9.1328125" style="61" bestFit="1" customWidth="1"/>
    <col min="14332" max="14578" width="9" style="61"/>
    <col min="14579" max="14579" width="3.73046875" style="61" customWidth="1"/>
    <col min="14580" max="14580" width="9" style="61"/>
    <col min="14581" max="14581" width="10" style="61" bestFit="1" customWidth="1"/>
    <col min="14582" max="14582" width="11.1328125" style="61" customWidth="1"/>
    <col min="14583" max="14583" width="9.1328125" style="61" bestFit="1" customWidth="1"/>
    <col min="14584" max="14584" width="9" style="61"/>
    <col min="14585" max="14585" width="9.1328125" style="61" bestFit="1" customWidth="1"/>
    <col min="14586" max="14586" width="11.265625" style="61" customWidth="1"/>
    <col min="14587" max="14587" width="9.1328125" style="61" bestFit="1" customWidth="1"/>
    <col min="14588" max="14834" width="9" style="61"/>
    <col min="14835" max="14835" width="3.73046875" style="61" customWidth="1"/>
    <col min="14836" max="14836" width="9" style="61"/>
    <col min="14837" max="14837" width="10" style="61" bestFit="1" customWidth="1"/>
    <col min="14838" max="14838" width="11.1328125" style="61" customWidth="1"/>
    <col min="14839" max="14839" width="9.1328125" style="61" bestFit="1" customWidth="1"/>
    <col min="14840" max="14840" width="9" style="61"/>
    <col min="14841" max="14841" width="9.1328125" style="61" bestFit="1" customWidth="1"/>
    <col min="14842" max="14842" width="11.265625" style="61" customWidth="1"/>
    <col min="14843" max="14843" width="9.1328125" style="61" bestFit="1" customWidth="1"/>
    <col min="14844" max="15090" width="9" style="61"/>
    <col min="15091" max="15091" width="3.73046875" style="61" customWidth="1"/>
    <col min="15092" max="15092" width="9" style="61"/>
    <col min="15093" max="15093" width="10" style="61" bestFit="1" customWidth="1"/>
    <col min="15094" max="15094" width="11.1328125" style="61" customWidth="1"/>
    <col min="15095" max="15095" width="9.1328125" style="61" bestFit="1" customWidth="1"/>
    <col min="15096" max="15096" width="9" style="61"/>
    <col min="15097" max="15097" width="9.1328125" style="61" bestFit="1" customWidth="1"/>
    <col min="15098" max="15098" width="11.265625" style="61" customWidth="1"/>
    <col min="15099" max="15099" width="9.1328125" style="61" bestFit="1" customWidth="1"/>
    <col min="15100" max="15346" width="9" style="61"/>
    <col min="15347" max="15347" width="3.73046875" style="61" customWidth="1"/>
    <col min="15348" max="15348" width="9" style="61"/>
    <col min="15349" max="15349" width="10" style="61" bestFit="1" customWidth="1"/>
    <col min="15350" max="15350" width="11.1328125" style="61" customWidth="1"/>
    <col min="15351" max="15351" width="9.1328125" style="61" bestFit="1" customWidth="1"/>
    <col min="15352" max="15352" width="9" style="61"/>
    <col min="15353" max="15353" width="9.1328125" style="61" bestFit="1" customWidth="1"/>
    <col min="15354" max="15354" width="11.265625" style="61" customWidth="1"/>
    <col min="15355" max="15355" width="9.1328125" style="61" bestFit="1" customWidth="1"/>
    <col min="15356" max="15602" width="9" style="61"/>
    <col min="15603" max="15603" width="3.73046875" style="61" customWidth="1"/>
    <col min="15604" max="15604" width="9" style="61"/>
    <col min="15605" max="15605" width="10" style="61" bestFit="1" customWidth="1"/>
    <col min="15606" max="15606" width="11.1328125" style="61" customWidth="1"/>
    <col min="15607" max="15607" width="9.1328125" style="61" bestFit="1" customWidth="1"/>
    <col min="15608" max="15608" width="9" style="61"/>
    <col min="15609" max="15609" width="9.1328125" style="61" bestFit="1" customWidth="1"/>
    <col min="15610" max="15610" width="11.265625" style="61" customWidth="1"/>
    <col min="15611" max="15611" width="9.1328125" style="61" bestFit="1" customWidth="1"/>
    <col min="15612" max="15858" width="9" style="61"/>
    <col min="15859" max="15859" width="3.73046875" style="61" customWidth="1"/>
    <col min="15860" max="15860" width="9" style="61"/>
    <col min="15861" max="15861" width="10" style="61" bestFit="1" customWidth="1"/>
    <col min="15862" max="15862" width="11.1328125" style="61" customWidth="1"/>
    <col min="15863" max="15863" width="9.1328125" style="61" bestFit="1" customWidth="1"/>
    <col min="15864" max="15864" width="9" style="61"/>
    <col min="15865" max="15865" width="9.1328125" style="61" bestFit="1" customWidth="1"/>
    <col min="15866" max="15866" width="11.265625" style="61" customWidth="1"/>
    <col min="15867" max="15867" width="9.1328125" style="61" bestFit="1" customWidth="1"/>
    <col min="15868" max="16114" width="9" style="61"/>
    <col min="16115" max="16115" width="3.73046875" style="61" customWidth="1"/>
    <col min="16116" max="16116" width="9" style="61"/>
    <col min="16117" max="16117" width="10" style="61" bestFit="1" customWidth="1"/>
    <col min="16118" max="16118" width="11.1328125" style="61" customWidth="1"/>
    <col min="16119" max="16119" width="9.1328125" style="61" bestFit="1" customWidth="1"/>
    <col min="16120" max="16120" width="9" style="61"/>
    <col min="16121" max="16121" width="9.1328125" style="61" bestFit="1" customWidth="1"/>
    <col min="16122" max="16122" width="11.265625" style="61" customWidth="1"/>
    <col min="16123" max="16123" width="9.1328125" style="61" bestFit="1" customWidth="1"/>
    <col min="16124" max="16384" width="9" style="61"/>
  </cols>
  <sheetData>
    <row r="1" spans="1:30" ht="33.75" customHeight="1">
      <c r="A1" s="181" t="s">
        <v>161</v>
      </c>
      <c r="B1" s="181"/>
      <c r="C1" s="181"/>
      <c r="D1" s="181"/>
      <c r="E1" s="181"/>
      <c r="F1" s="181"/>
      <c r="G1" s="181"/>
      <c r="H1" s="182" t="s">
        <v>221</v>
      </c>
      <c r="I1" s="182"/>
      <c r="J1" s="182"/>
      <c r="K1" s="182"/>
      <c r="L1" s="182"/>
      <c r="M1" s="182"/>
      <c r="N1" s="182"/>
      <c r="O1" s="182"/>
      <c r="P1" s="182"/>
      <c r="Q1" s="182"/>
      <c r="R1" s="182"/>
      <c r="S1" s="182"/>
      <c r="T1" s="182"/>
      <c r="U1" s="182"/>
      <c r="V1" s="182"/>
      <c r="W1" s="182"/>
      <c r="X1" s="182"/>
      <c r="Y1" s="182"/>
      <c r="Z1" s="182"/>
      <c r="AA1" s="182"/>
      <c r="AB1" s="182"/>
      <c r="AC1" s="182"/>
      <c r="AD1" s="182"/>
    </row>
    <row r="2" spans="1:30" s="64" customFormat="1" ht="11.25" customHeight="1">
      <c r="A2" s="62"/>
      <c r="B2" s="62"/>
      <c r="C2" s="62"/>
      <c r="D2" s="62"/>
      <c r="E2" s="62"/>
      <c r="F2" s="62"/>
      <c r="G2" s="62"/>
      <c r="H2" s="63"/>
      <c r="I2" s="63"/>
      <c r="J2" s="63"/>
      <c r="K2" s="63"/>
      <c r="L2" s="63"/>
      <c r="M2" s="63"/>
      <c r="N2" s="63"/>
      <c r="O2" s="63"/>
      <c r="P2" s="63"/>
      <c r="Q2" s="63"/>
      <c r="R2" s="63"/>
      <c r="S2" s="63"/>
      <c r="T2" s="63"/>
      <c r="U2" s="63"/>
      <c r="V2" s="63"/>
      <c r="W2" s="63"/>
      <c r="X2" s="63"/>
      <c r="Y2" s="63"/>
      <c r="Z2" s="63"/>
      <c r="AA2" s="63"/>
      <c r="AB2" s="63"/>
      <c r="AC2" s="63"/>
      <c r="AD2" s="63"/>
    </row>
    <row r="3" spans="1:30" ht="31.5" customHeight="1">
      <c r="A3" s="182" t="s">
        <v>162</v>
      </c>
      <c r="B3" s="182"/>
      <c r="C3" s="182"/>
      <c r="D3" s="182"/>
      <c r="E3" s="182"/>
      <c r="F3" s="182"/>
      <c r="G3" s="182"/>
      <c r="H3" s="182"/>
      <c r="I3" s="182"/>
      <c r="J3" s="182"/>
      <c r="K3" s="182"/>
      <c r="L3" s="182"/>
      <c r="M3" s="182"/>
      <c r="N3" s="182"/>
      <c r="O3" s="182"/>
      <c r="P3" s="182"/>
      <c r="Q3" s="182"/>
      <c r="R3" s="182"/>
      <c r="S3" s="182"/>
      <c r="T3" s="182"/>
      <c r="U3" s="183" t="str">
        <f>様式7!P1</f>
        <v>北海道</v>
      </c>
      <c r="V3" s="183"/>
      <c r="W3" s="183"/>
      <c r="X3" s="183"/>
      <c r="Y3" s="183"/>
      <c r="Z3" s="184"/>
      <c r="AA3" s="185" t="s">
        <v>163</v>
      </c>
      <c r="AB3" s="183"/>
      <c r="AC3" s="183"/>
      <c r="AD3" s="183"/>
    </row>
    <row r="4" spans="1:30" ht="10.5" customHeight="1">
      <c r="A4" s="65"/>
      <c r="B4" s="65"/>
      <c r="C4" s="65"/>
      <c r="D4" s="65"/>
      <c r="E4" s="65"/>
      <c r="F4" s="65"/>
      <c r="G4" s="65"/>
      <c r="H4" s="65"/>
      <c r="I4" s="65"/>
      <c r="J4" s="65"/>
      <c r="K4" s="65"/>
      <c r="L4" s="65"/>
      <c r="M4" s="65"/>
      <c r="N4" s="65"/>
      <c r="O4" s="65"/>
      <c r="P4" s="65"/>
      <c r="Q4" s="65"/>
      <c r="R4" s="65"/>
      <c r="S4" s="65"/>
      <c r="T4" s="65"/>
      <c r="U4" s="66"/>
      <c r="V4" s="66"/>
      <c r="W4" s="66"/>
      <c r="X4" s="66"/>
      <c r="Y4" s="66"/>
      <c r="Z4" s="66"/>
      <c r="AA4" s="66"/>
      <c r="AB4" s="66"/>
      <c r="AC4" s="66"/>
      <c r="AD4" s="66"/>
    </row>
    <row r="5" spans="1:30" ht="31.5" customHeight="1">
      <c r="A5" s="179" t="s">
        <v>35</v>
      </c>
      <c r="B5" s="179"/>
      <c r="C5" s="179"/>
      <c r="D5" s="179"/>
      <c r="E5" s="179"/>
      <c r="F5" s="179" t="str">
        <f>様式5!M3</f>
        <v>あ</v>
      </c>
      <c r="G5" s="179"/>
      <c r="H5" s="179"/>
      <c r="I5" s="179"/>
      <c r="J5" s="179"/>
      <c r="K5" s="179"/>
      <c r="L5" s="179"/>
      <c r="M5" s="180" t="s">
        <v>164</v>
      </c>
      <c r="N5" s="180"/>
      <c r="O5" s="180"/>
      <c r="P5" s="180"/>
      <c r="Q5" s="180"/>
      <c r="R5" s="179" t="str">
        <f>様式5!M4</f>
        <v>い</v>
      </c>
      <c r="S5" s="179"/>
      <c r="T5" s="179"/>
      <c r="U5" s="179"/>
      <c r="V5" s="179"/>
      <c r="W5" s="179"/>
      <c r="X5" s="179"/>
      <c r="Y5" s="179"/>
      <c r="Z5" s="179"/>
      <c r="AA5" s="179"/>
      <c r="AB5" s="179"/>
      <c r="AC5" s="179"/>
      <c r="AD5" s="179"/>
    </row>
    <row r="6" spans="1:30" ht="31.5" customHeight="1">
      <c r="A6" s="179" t="s">
        <v>165</v>
      </c>
      <c r="B6" s="179"/>
      <c r="C6" s="179"/>
      <c r="D6" s="179"/>
      <c r="E6" s="179"/>
      <c r="F6" s="180" t="str">
        <f>様式5!M5</f>
        <v>090-1234-5678</v>
      </c>
      <c r="G6" s="180"/>
      <c r="H6" s="180"/>
      <c r="I6" s="180"/>
      <c r="J6" s="180"/>
      <c r="K6" s="180"/>
      <c r="L6" s="180"/>
      <c r="M6" s="180"/>
      <c r="N6" s="180"/>
      <c r="O6" s="180"/>
      <c r="P6" s="180"/>
      <c r="Q6" s="180"/>
      <c r="R6" s="180" t="s">
        <v>186</v>
      </c>
      <c r="S6" s="180"/>
      <c r="T6" s="180"/>
      <c r="U6" s="180"/>
      <c r="V6" s="180"/>
      <c r="W6" s="186">
        <f>Y23+Y40</f>
        <v>21800</v>
      </c>
      <c r="X6" s="187"/>
      <c r="Y6" s="187"/>
      <c r="Z6" s="187"/>
      <c r="AA6" s="187"/>
      <c r="AB6" s="187"/>
      <c r="AC6" s="187"/>
      <c r="AD6" s="187"/>
    </row>
    <row r="7" spans="1:30" ht="15.75" customHeight="1">
      <c r="A7" s="65"/>
      <c r="B7" s="65"/>
      <c r="C7" s="65"/>
      <c r="D7" s="65"/>
      <c r="E7" s="65"/>
      <c r="F7" s="65"/>
      <c r="G7" s="65"/>
      <c r="H7" s="65"/>
      <c r="I7" s="65"/>
    </row>
    <row r="8" spans="1:30" ht="20.100000000000001" customHeight="1">
      <c r="A8" s="212" t="s">
        <v>41</v>
      </c>
      <c r="B8" s="213"/>
      <c r="C8" s="190" t="s">
        <v>169</v>
      </c>
      <c r="D8" s="190"/>
      <c r="E8" s="192" t="s">
        <v>109</v>
      </c>
      <c r="F8" s="192"/>
      <c r="G8" s="192"/>
      <c r="H8" s="192"/>
      <c r="I8" s="192"/>
      <c r="J8" s="192"/>
      <c r="K8" s="192"/>
      <c r="L8" s="193"/>
      <c r="M8" s="188">
        <v>1500</v>
      </c>
      <c r="N8" s="188"/>
      <c r="O8" s="188"/>
      <c r="P8" s="188"/>
      <c r="Q8" s="189" t="s">
        <v>173</v>
      </c>
      <c r="R8" s="189"/>
      <c r="S8" s="189">
        <f>様式7!T4</f>
        <v>0</v>
      </c>
      <c r="T8" s="189"/>
      <c r="U8" s="189" t="s">
        <v>174</v>
      </c>
      <c r="V8" s="189"/>
      <c r="W8" s="189" t="s">
        <v>175</v>
      </c>
      <c r="X8" s="189"/>
      <c r="Y8" s="197">
        <f>M8*S8</f>
        <v>0</v>
      </c>
      <c r="Z8" s="198"/>
      <c r="AA8" s="198"/>
      <c r="AB8" s="199"/>
      <c r="AC8" s="200" t="s">
        <v>176</v>
      </c>
      <c r="AD8" s="201"/>
    </row>
    <row r="9" spans="1:30" ht="20.100000000000001" customHeight="1">
      <c r="A9" s="214"/>
      <c r="B9" s="215"/>
      <c r="C9" s="190"/>
      <c r="D9" s="190"/>
      <c r="E9" s="192" t="s">
        <v>110</v>
      </c>
      <c r="F9" s="192"/>
      <c r="G9" s="192"/>
      <c r="H9" s="192"/>
      <c r="I9" s="192"/>
      <c r="J9" s="192"/>
      <c r="K9" s="192"/>
      <c r="L9" s="193"/>
      <c r="M9" s="188">
        <v>2500</v>
      </c>
      <c r="N9" s="188"/>
      <c r="O9" s="188"/>
      <c r="P9" s="188"/>
      <c r="Q9" s="189" t="s">
        <v>173</v>
      </c>
      <c r="R9" s="189"/>
      <c r="S9" s="189">
        <f>様式7!U4</f>
        <v>0</v>
      </c>
      <c r="T9" s="189"/>
      <c r="U9" s="189" t="s">
        <v>174</v>
      </c>
      <c r="V9" s="189"/>
      <c r="W9" s="189" t="s">
        <v>175</v>
      </c>
      <c r="X9" s="189"/>
      <c r="Y9" s="197">
        <f t="shared" ref="Y9:Y11" si="0">M9*S9</f>
        <v>0</v>
      </c>
      <c r="Z9" s="198"/>
      <c r="AA9" s="198"/>
      <c r="AB9" s="199"/>
      <c r="AC9" s="200" t="s">
        <v>176</v>
      </c>
      <c r="AD9" s="201"/>
    </row>
    <row r="10" spans="1:30" ht="20.100000000000001" customHeight="1">
      <c r="A10" s="214"/>
      <c r="B10" s="215"/>
      <c r="C10" s="190"/>
      <c r="D10" s="190"/>
      <c r="E10" s="192" t="s">
        <v>167</v>
      </c>
      <c r="F10" s="192"/>
      <c r="G10" s="192"/>
      <c r="H10" s="192"/>
      <c r="I10" s="192"/>
      <c r="J10" s="192"/>
      <c r="K10" s="192"/>
      <c r="L10" s="193"/>
      <c r="M10" s="188">
        <v>2500</v>
      </c>
      <c r="N10" s="188"/>
      <c r="O10" s="188"/>
      <c r="P10" s="188"/>
      <c r="Q10" s="189" t="s">
        <v>173</v>
      </c>
      <c r="R10" s="189"/>
      <c r="S10" s="189">
        <f>様式7!AH4</f>
        <v>0</v>
      </c>
      <c r="T10" s="189"/>
      <c r="U10" s="189" t="s">
        <v>206</v>
      </c>
      <c r="V10" s="189"/>
      <c r="W10" s="189" t="s">
        <v>175</v>
      </c>
      <c r="X10" s="189"/>
      <c r="Y10" s="197">
        <f t="shared" si="0"/>
        <v>0</v>
      </c>
      <c r="Z10" s="198"/>
      <c r="AA10" s="198"/>
      <c r="AB10" s="199"/>
      <c r="AC10" s="200" t="s">
        <v>176</v>
      </c>
      <c r="AD10" s="201"/>
    </row>
    <row r="11" spans="1:30" ht="20.100000000000001" customHeight="1" thickBot="1">
      <c r="A11" s="214"/>
      <c r="B11" s="215"/>
      <c r="C11" s="190"/>
      <c r="D11" s="190"/>
      <c r="E11" s="192" t="s">
        <v>168</v>
      </c>
      <c r="F11" s="192"/>
      <c r="G11" s="192"/>
      <c r="H11" s="192"/>
      <c r="I11" s="192"/>
      <c r="J11" s="192"/>
      <c r="K11" s="192"/>
      <c r="L11" s="193"/>
      <c r="M11" s="188">
        <v>400</v>
      </c>
      <c r="N11" s="188"/>
      <c r="O11" s="188"/>
      <c r="P11" s="188"/>
      <c r="Q11" s="189" t="s">
        <v>173</v>
      </c>
      <c r="R11" s="189"/>
      <c r="S11" s="189">
        <f>様式7!AG4</f>
        <v>0</v>
      </c>
      <c r="T11" s="189"/>
      <c r="U11" s="189" t="s">
        <v>174</v>
      </c>
      <c r="V11" s="189"/>
      <c r="W11" s="189" t="s">
        <v>175</v>
      </c>
      <c r="X11" s="189"/>
      <c r="Y11" s="202">
        <f t="shared" si="0"/>
        <v>0</v>
      </c>
      <c r="Z11" s="203"/>
      <c r="AA11" s="203"/>
      <c r="AB11" s="204"/>
      <c r="AC11" s="200" t="s">
        <v>176</v>
      </c>
      <c r="AD11" s="201"/>
    </row>
    <row r="12" spans="1:30" ht="20.100000000000001" customHeight="1" thickBot="1">
      <c r="A12" s="214"/>
      <c r="B12" s="215"/>
      <c r="C12" s="190"/>
      <c r="D12" s="191"/>
      <c r="E12" s="194" t="s">
        <v>172</v>
      </c>
      <c r="F12" s="195"/>
      <c r="G12" s="195"/>
      <c r="H12" s="195"/>
      <c r="I12" s="195"/>
      <c r="J12" s="195"/>
      <c r="K12" s="195"/>
      <c r="L12" s="195"/>
      <c r="M12" s="195"/>
      <c r="N12" s="195"/>
      <c r="O12" s="195"/>
      <c r="P12" s="195"/>
      <c r="Q12" s="195"/>
      <c r="R12" s="195"/>
      <c r="S12" s="195"/>
      <c r="T12" s="195"/>
      <c r="U12" s="195"/>
      <c r="V12" s="195"/>
      <c r="W12" s="195"/>
      <c r="X12" s="196"/>
      <c r="Y12" s="207">
        <f>SUM(Y8:AB11)</f>
        <v>0</v>
      </c>
      <c r="Z12" s="208"/>
      <c r="AA12" s="208"/>
      <c r="AB12" s="209"/>
      <c r="AC12" s="210" t="s">
        <v>176</v>
      </c>
      <c r="AD12" s="211"/>
    </row>
    <row r="13" spans="1:30" ht="20.100000000000001" customHeight="1">
      <c r="A13" s="214"/>
      <c r="B13" s="215"/>
      <c r="C13" s="190" t="s">
        <v>170</v>
      </c>
      <c r="D13" s="190"/>
      <c r="E13" s="192" t="s">
        <v>109</v>
      </c>
      <c r="F13" s="192"/>
      <c r="G13" s="192"/>
      <c r="H13" s="192"/>
      <c r="I13" s="192"/>
      <c r="J13" s="192"/>
      <c r="K13" s="192"/>
      <c r="L13" s="193"/>
      <c r="M13" s="188">
        <v>2000</v>
      </c>
      <c r="N13" s="188"/>
      <c r="O13" s="188"/>
      <c r="P13" s="188"/>
      <c r="Q13" s="189" t="s">
        <v>173</v>
      </c>
      <c r="R13" s="189"/>
      <c r="S13" s="189">
        <f>様式7!V4</f>
        <v>0</v>
      </c>
      <c r="T13" s="189"/>
      <c r="U13" s="189" t="s">
        <v>174</v>
      </c>
      <c r="V13" s="189"/>
      <c r="W13" s="189" t="s">
        <v>175</v>
      </c>
      <c r="X13" s="189"/>
      <c r="Y13" s="205">
        <f t="shared" ref="Y13:Y16" si="1">M13*S13</f>
        <v>0</v>
      </c>
      <c r="Z13" s="205"/>
      <c r="AA13" s="205"/>
      <c r="AB13" s="205"/>
      <c r="AC13" s="200" t="s">
        <v>176</v>
      </c>
      <c r="AD13" s="201"/>
    </row>
    <row r="14" spans="1:30" ht="20.100000000000001" customHeight="1">
      <c r="A14" s="214"/>
      <c r="B14" s="215"/>
      <c r="C14" s="190"/>
      <c r="D14" s="190"/>
      <c r="E14" s="192" t="s">
        <v>110</v>
      </c>
      <c r="F14" s="192"/>
      <c r="G14" s="192"/>
      <c r="H14" s="192"/>
      <c r="I14" s="192"/>
      <c r="J14" s="192"/>
      <c r="K14" s="192"/>
      <c r="L14" s="193"/>
      <c r="M14" s="188">
        <v>3000</v>
      </c>
      <c r="N14" s="188"/>
      <c r="O14" s="188"/>
      <c r="P14" s="188"/>
      <c r="Q14" s="189" t="s">
        <v>173</v>
      </c>
      <c r="R14" s="189"/>
      <c r="S14" s="189">
        <f>様式7!W4</f>
        <v>1</v>
      </c>
      <c r="T14" s="189"/>
      <c r="U14" s="189" t="s">
        <v>174</v>
      </c>
      <c r="V14" s="189"/>
      <c r="W14" s="189" t="s">
        <v>175</v>
      </c>
      <c r="X14" s="189"/>
      <c r="Y14" s="206">
        <f t="shared" si="1"/>
        <v>3000</v>
      </c>
      <c r="Z14" s="206"/>
      <c r="AA14" s="206"/>
      <c r="AB14" s="206"/>
      <c r="AC14" s="200" t="s">
        <v>176</v>
      </c>
      <c r="AD14" s="201"/>
    </row>
    <row r="15" spans="1:30" ht="20.100000000000001" customHeight="1">
      <c r="A15" s="214"/>
      <c r="B15" s="215"/>
      <c r="C15" s="190"/>
      <c r="D15" s="190"/>
      <c r="E15" s="192" t="s">
        <v>167</v>
      </c>
      <c r="F15" s="192"/>
      <c r="G15" s="192"/>
      <c r="H15" s="192"/>
      <c r="I15" s="192"/>
      <c r="J15" s="192"/>
      <c r="K15" s="192"/>
      <c r="L15" s="193"/>
      <c r="M15" s="188">
        <v>3500</v>
      </c>
      <c r="N15" s="188"/>
      <c r="O15" s="188"/>
      <c r="P15" s="188"/>
      <c r="Q15" s="189" t="s">
        <v>173</v>
      </c>
      <c r="R15" s="189"/>
      <c r="S15" s="189">
        <f>様式7!AJ4</f>
        <v>2</v>
      </c>
      <c r="T15" s="189"/>
      <c r="U15" s="189" t="s">
        <v>206</v>
      </c>
      <c r="V15" s="189"/>
      <c r="W15" s="189" t="s">
        <v>175</v>
      </c>
      <c r="X15" s="189"/>
      <c r="Y15" s="206">
        <f t="shared" si="1"/>
        <v>7000</v>
      </c>
      <c r="Z15" s="206"/>
      <c r="AA15" s="206"/>
      <c r="AB15" s="206"/>
      <c r="AC15" s="200" t="s">
        <v>176</v>
      </c>
      <c r="AD15" s="201"/>
    </row>
    <row r="16" spans="1:30" ht="20.100000000000001" customHeight="1" thickBot="1">
      <c r="A16" s="214"/>
      <c r="B16" s="215"/>
      <c r="C16" s="190"/>
      <c r="D16" s="190"/>
      <c r="E16" s="192" t="s">
        <v>168</v>
      </c>
      <c r="F16" s="192"/>
      <c r="G16" s="192"/>
      <c r="H16" s="192"/>
      <c r="I16" s="192"/>
      <c r="J16" s="192"/>
      <c r="K16" s="192"/>
      <c r="L16" s="193"/>
      <c r="M16" s="188">
        <v>400</v>
      </c>
      <c r="N16" s="188"/>
      <c r="O16" s="188"/>
      <c r="P16" s="188"/>
      <c r="Q16" s="189" t="s">
        <v>173</v>
      </c>
      <c r="R16" s="189"/>
      <c r="S16" s="189">
        <f>様式7!AI4</f>
        <v>3</v>
      </c>
      <c r="T16" s="189"/>
      <c r="U16" s="189" t="s">
        <v>174</v>
      </c>
      <c r="V16" s="189"/>
      <c r="W16" s="189" t="s">
        <v>175</v>
      </c>
      <c r="X16" s="189"/>
      <c r="Y16" s="224">
        <f t="shared" si="1"/>
        <v>1200</v>
      </c>
      <c r="Z16" s="224"/>
      <c r="AA16" s="224"/>
      <c r="AB16" s="224"/>
      <c r="AC16" s="200" t="s">
        <v>176</v>
      </c>
      <c r="AD16" s="201"/>
    </row>
    <row r="17" spans="1:30" ht="20.100000000000001" customHeight="1" thickBot="1">
      <c r="A17" s="214"/>
      <c r="B17" s="215"/>
      <c r="C17" s="190"/>
      <c r="D17" s="191"/>
      <c r="E17" s="194" t="s">
        <v>172</v>
      </c>
      <c r="F17" s="195"/>
      <c r="G17" s="195"/>
      <c r="H17" s="195"/>
      <c r="I17" s="195"/>
      <c r="J17" s="195"/>
      <c r="K17" s="195"/>
      <c r="L17" s="195"/>
      <c r="M17" s="195"/>
      <c r="N17" s="195"/>
      <c r="O17" s="195"/>
      <c r="P17" s="195"/>
      <c r="Q17" s="195"/>
      <c r="R17" s="195"/>
      <c r="S17" s="195"/>
      <c r="T17" s="195"/>
      <c r="U17" s="195"/>
      <c r="V17" s="195"/>
      <c r="W17" s="195"/>
      <c r="X17" s="196"/>
      <c r="Y17" s="207">
        <f>SUM(Y13:AB16)</f>
        <v>11200</v>
      </c>
      <c r="Z17" s="208"/>
      <c r="AA17" s="208"/>
      <c r="AB17" s="209"/>
      <c r="AC17" s="210" t="s">
        <v>176</v>
      </c>
      <c r="AD17" s="211"/>
    </row>
    <row r="18" spans="1:30" ht="20.100000000000001" customHeight="1">
      <c r="A18" s="214"/>
      <c r="B18" s="215"/>
      <c r="C18" s="190" t="s">
        <v>171</v>
      </c>
      <c r="D18" s="191"/>
      <c r="E18" s="193" t="s">
        <v>109</v>
      </c>
      <c r="F18" s="188"/>
      <c r="G18" s="188"/>
      <c r="H18" s="188"/>
      <c r="I18" s="188"/>
      <c r="J18" s="188"/>
      <c r="K18" s="188"/>
      <c r="L18" s="188"/>
      <c r="M18" s="188">
        <v>3000</v>
      </c>
      <c r="N18" s="188"/>
      <c r="O18" s="188"/>
      <c r="P18" s="188"/>
      <c r="Q18" s="189" t="s">
        <v>173</v>
      </c>
      <c r="R18" s="189"/>
      <c r="S18" s="189">
        <f>様式7!X4</f>
        <v>0</v>
      </c>
      <c r="T18" s="189"/>
      <c r="U18" s="189" t="s">
        <v>174</v>
      </c>
      <c r="V18" s="189"/>
      <c r="W18" s="189" t="s">
        <v>175</v>
      </c>
      <c r="X18" s="189"/>
      <c r="Y18" s="205">
        <f t="shared" ref="Y18:Y21" si="2">M18*S18</f>
        <v>0</v>
      </c>
      <c r="Z18" s="205"/>
      <c r="AA18" s="205"/>
      <c r="AB18" s="205"/>
      <c r="AC18" s="200" t="s">
        <v>176</v>
      </c>
      <c r="AD18" s="201"/>
    </row>
    <row r="19" spans="1:30" ht="20.100000000000001" customHeight="1">
      <c r="A19" s="214"/>
      <c r="B19" s="215"/>
      <c r="C19" s="190"/>
      <c r="D19" s="191"/>
      <c r="E19" s="193" t="s">
        <v>110</v>
      </c>
      <c r="F19" s="188"/>
      <c r="G19" s="188"/>
      <c r="H19" s="188"/>
      <c r="I19" s="188"/>
      <c r="J19" s="188"/>
      <c r="K19" s="188"/>
      <c r="L19" s="188"/>
      <c r="M19" s="188">
        <v>4500</v>
      </c>
      <c r="N19" s="188"/>
      <c r="O19" s="188"/>
      <c r="P19" s="188"/>
      <c r="Q19" s="189" t="s">
        <v>173</v>
      </c>
      <c r="R19" s="189"/>
      <c r="S19" s="189">
        <f>様式7!Y4</f>
        <v>0</v>
      </c>
      <c r="T19" s="189"/>
      <c r="U19" s="189" t="s">
        <v>174</v>
      </c>
      <c r="V19" s="189"/>
      <c r="W19" s="189" t="s">
        <v>175</v>
      </c>
      <c r="X19" s="189"/>
      <c r="Y19" s="206">
        <f t="shared" si="2"/>
        <v>0</v>
      </c>
      <c r="Z19" s="206"/>
      <c r="AA19" s="206"/>
      <c r="AB19" s="206"/>
      <c r="AC19" s="200" t="s">
        <v>176</v>
      </c>
      <c r="AD19" s="201"/>
    </row>
    <row r="20" spans="1:30" ht="20.100000000000001" customHeight="1">
      <c r="A20" s="214"/>
      <c r="B20" s="215"/>
      <c r="C20" s="190"/>
      <c r="D20" s="191"/>
      <c r="E20" s="193" t="s">
        <v>167</v>
      </c>
      <c r="F20" s="188"/>
      <c r="G20" s="188"/>
      <c r="H20" s="188"/>
      <c r="I20" s="188"/>
      <c r="J20" s="188"/>
      <c r="K20" s="188"/>
      <c r="L20" s="188"/>
      <c r="M20" s="188">
        <v>4500</v>
      </c>
      <c r="N20" s="188"/>
      <c r="O20" s="188"/>
      <c r="P20" s="188"/>
      <c r="Q20" s="189" t="s">
        <v>173</v>
      </c>
      <c r="R20" s="189"/>
      <c r="S20" s="189">
        <f>様式7!AL4</f>
        <v>0</v>
      </c>
      <c r="T20" s="189"/>
      <c r="U20" s="189" t="s">
        <v>206</v>
      </c>
      <c r="V20" s="189"/>
      <c r="W20" s="189" t="s">
        <v>175</v>
      </c>
      <c r="X20" s="189"/>
      <c r="Y20" s="206">
        <f t="shared" si="2"/>
        <v>0</v>
      </c>
      <c r="Z20" s="206"/>
      <c r="AA20" s="206"/>
      <c r="AB20" s="206"/>
      <c r="AC20" s="200" t="s">
        <v>176</v>
      </c>
      <c r="AD20" s="201"/>
    </row>
    <row r="21" spans="1:30" ht="20.100000000000001" customHeight="1" thickBot="1">
      <c r="A21" s="214"/>
      <c r="B21" s="215"/>
      <c r="C21" s="190"/>
      <c r="D21" s="191"/>
      <c r="E21" s="193" t="s">
        <v>168</v>
      </c>
      <c r="F21" s="188"/>
      <c r="G21" s="188"/>
      <c r="H21" s="188"/>
      <c r="I21" s="188"/>
      <c r="J21" s="188"/>
      <c r="K21" s="188"/>
      <c r="L21" s="188"/>
      <c r="M21" s="188">
        <v>400</v>
      </c>
      <c r="N21" s="188"/>
      <c r="O21" s="188"/>
      <c r="P21" s="188"/>
      <c r="Q21" s="189" t="s">
        <v>208</v>
      </c>
      <c r="R21" s="189"/>
      <c r="S21" s="189">
        <f>様式7!AK4</f>
        <v>0</v>
      </c>
      <c r="T21" s="189"/>
      <c r="U21" s="189" t="s">
        <v>174</v>
      </c>
      <c r="V21" s="189"/>
      <c r="W21" s="189" t="s">
        <v>175</v>
      </c>
      <c r="X21" s="189"/>
      <c r="Y21" s="224">
        <f t="shared" si="2"/>
        <v>0</v>
      </c>
      <c r="Z21" s="224"/>
      <c r="AA21" s="224"/>
      <c r="AB21" s="224"/>
      <c r="AC21" s="200" t="s">
        <v>176</v>
      </c>
      <c r="AD21" s="201"/>
    </row>
    <row r="22" spans="1:30" ht="20.100000000000001" customHeight="1" thickBot="1">
      <c r="A22" s="214"/>
      <c r="B22" s="215"/>
      <c r="C22" s="190"/>
      <c r="D22" s="191"/>
      <c r="E22" s="194" t="s">
        <v>172</v>
      </c>
      <c r="F22" s="195"/>
      <c r="G22" s="195"/>
      <c r="H22" s="195"/>
      <c r="I22" s="195"/>
      <c r="J22" s="195"/>
      <c r="K22" s="195"/>
      <c r="L22" s="195"/>
      <c r="M22" s="195"/>
      <c r="N22" s="195"/>
      <c r="O22" s="195"/>
      <c r="P22" s="195"/>
      <c r="Q22" s="195"/>
      <c r="R22" s="195"/>
      <c r="S22" s="195"/>
      <c r="T22" s="195"/>
      <c r="U22" s="195"/>
      <c r="V22" s="195"/>
      <c r="W22" s="195"/>
      <c r="X22" s="196"/>
      <c r="Y22" s="207">
        <f>SUM(Y18:AB21)</f>
        <v>0</v>
      </c>
      <c r="Z22" s="208"/>
      <c r="AA22" s="208"/>
      <c r="AB22" s="209"/>
      <c r="AC22" s="210" t="s">
        <v>176</v>
      </c>
      <c r="AD22" s="211"/>
    </row>
    <row r="23" spans="1:30" ht="20.100000000000001" customHeight="1" thickBot="1">
      <c r="A23" s="216"/>
      <c r="B23" s="217"/>
      <c r="C23" s="223" t="s">
        <v>177</v>
      </c>
      <c r="D23" s="223"/>
      <c r="E23" s="223"/>
      <c r="F23" s="223"/>
      <c r="G23" s="223"/>
      <c r="H23" s="223"/>
      <c r="I23" s="223"/>
      <c r="J23" s="223"/>
      <c r="K23" s="223"/>
      <c r="L23" s="223"/>
      <c r="M23" s="223"/>
      <c r="N23" s="223"/>
      <c r="O23" s="223"/>
      <c r="P23" s="223"/>
      <c r="Q23" s="223"/>
      <c r="R23" s="223"/>
      <c r="S23" s="223"/>
      <c r="T23" s="223"/>
      <c r="U23" s="223"/>
      <c r="V23" s="223"/>
      <c r="W23" s="223"/>
      <c r="X23" s="223"/>
      <c r="Y23" s="218">
        <f>Y12+Y17+Y22</f>
        <v>11200</v>
      </c>
      <c r="Z23" s="219"/>
      <c r="AA23" s="219"/>
      <c r="AB23" s="220"/>
      <c r="AC23" s="221" t="s">
        <v>176</v>
      </c>
      <c r="AD23" s="222"/>
    </row>
    <row r="24" spans="1:30" ht="22.5" customHeight="1">
      <c r="A24" s="67"/>
      <c r="B24" s="67"/>
      <c r="C24" s="67"/>
      <c r="D24" s="67"/>
      <c r="E24" s="68"/>
      <c r="F24" s="68"/>
      <c r="G24" s="68"/>
      <c r="H24" s="68"/>
      <c r="I24" s="68"/>
      <c r="J24" s="69"/>
      <c r="K24" s="69"/>
      <c r="L24" s="69"/>
      <c r="M24" s="69"/>
      <c r="N24" s="69"/>
      <c r="O24" s="69"/>
      <c r="P24" s="69"/>
      <c r="Q24" s="69"/>
      <c r="R24" s="69"/>
      <c r="S24" s="69"/>
      <c r="T24" s="69"/>
      <c r="U24" s="69"/>
      <c r="V24" s="69"/>
      <c r="W24" s="69"/>
      <c r="X24" s="69"/>
      <c r="Y24" s="69"/>
      <c r="Z24" s="69"/>
      <c r="AA24" s="69"/>
      <c r="AB24" s="69"/>
      <c r="AC24" s="69"/>
      <c r="AD24" s="69"/>
    </row>
    <row r="25" spans="1:30" ht="20.100000000000001" customHeight="1">
      <c r="A25" s="231" t="s">
        <v>111</v>
      </c>
      <c r="B25" s="232"/>
      <c r="C25" s="190" t="s">
        <v>169</v>
      </c>
      <c r="D25" s="190"/>
      <c r="E25" s="192" t="s">
        <v>109</v>
      </c>
      <c r="F25" s="192"/>
      <c r="G25" s="192"/>
      <c r="H25" s="192"/>
      <c r="I25" s="192"/>
      <c r="J25" s="192"/>
      <c r="K25" s="192"/>
      <c r="L25" s="193"/>
      <c r="M25" s="188">
        <v>1500</v>
      </c>
      <c r="N25" s="188"/>
      <c r="O25" s="188"/>
      <c r="P25" s="188"/>
      <c r="Q25" s="189" t="s">
        <v>173</v>
      </c>
      <c r="R25" s="189"/>
      <c r="S25" s="189">
        <f>様式7!Z4</f>
        <v>0</v>
      </c>
      <c r="T25" s="189"/>
      <c r="U25" s="189" t="s">
        <v>174</v>
      </c>
      <c r="V25" s="189"/>
      <c r="W25" s="189" t="s">
        <v>175</v>
      </c>
      <c r="X25" s="189"/>
      <c r="Y25" s="197">
        <f t="shared" ref="Y25:Y28" si="3">M25*S25</f>
        <v>0</v>
      </c>
      <c r="Z25" s="198"/>
      <c r="AA25" s="198"/>
      <c r="AB25" s="199"/>
      <c r="AC25" s="200" t="s">
        <v>176</v>
      </c>
      <c r="AD25" s="201"/>
    </row>
    <row r="26" spans="1:30" ht="20.100000000000001" customHeight="1">
      <c r="A26" s="233"/>
      <c r="B26" s="234"/>
      <c r="C26" s="190"/>
      <c r="D26" s="190"/>
      <c r="E26" s="192" t="s">
        <v>110</v>
      </c>
      <c r="F26" s="192"/>
      <c r="G26" s="192"/>
      <c r="H26" s="192"/>
      <c r="I26" s="192"/>
      <c r="J26" s="192"/>
      <c r="K26" s="192"/>
      <c r="L26" s="193"/>
      <c r="M26" s="188">
        <v>2500</v>
      </c>
      <c r="N26" s="188"/>
      <c r="O26" s="188"/>
      <c r="P26" s="188"/>
      <c r="Q26" s="189" t="s">
        <v>173</v>
      </c>
      <c r="R26" s="189"/>
      <c r="S26" s="189">
        <f>様式7!AA4</f>
        <v>0</v>
      </c>
      <c r="T26" s="189"/>
      <c r="U26" s="189" t="s">
        <v>174</v>
      </c>
      <c r="V26" s="189"/>
      <c r="W26" s="189" t="s">
        <v>175</v>
      </c>
      <c r="X26" s="189"/>
      <c r="Y26" s="197">
        <f t="shared" si="3"/>
        <v>0</v>
      </c>
      <c r="Z26" s="198"/>
      <c r="AA26" s="198"/>
      <c r="AB26" s="199"/>
      <c r="AC26" s="200" t="s">
        <v>176</v>
      </c>
      <c r="AD26" s="201"/>
    </row>
    <row r="27" spans="1:30" ht="20.100000000000001" customHeight="1">
      <c r="A27" s="233"/>
      <c r="B27" s="234"/>
      <c r="C27" s="190"/>
      <c r="D27" s="190"/>
      <c r="E27" s="192" t="s">
        <v>167</v>
      </c>
      <c r="F27" s="192"/>
      <c r="G27" s="192"/>
      <c r="H27" s="192"/>
      <c r="I27" s="192"/>
      <c r="J27" s="192"/>
      <c r="K27" s="192"/>
      <c r="L27" s="193"/>
      <c r="M27" s="188">
        <v>2500</v>
      </c>
      <c r="N27" s="188"/>
      <c r="O27" s="188"/>
      <c r="P27" s="188"/>
      <c r="Q27" s="189" t="s">
        <v>173</v>
      </c>
      <c r="R27" s="189"/>
      <c r="S27" s="189">
        <f>様式7!AN4</f>
        <v>0</v>
      </c>
      <c r="T27" s="189"/>
      <c r="U27" s="189" t="s">
        <v>206</v>
      </c>
      <c r="V27" s="189"/>
      <c r="W27" s="189" t="s">
        <v>175</v>
      </c>
      <c r="X27" s="189"/>
      <c r="Y27" s="197">
        <f t="shared" si="3"/>
        <v>0</v>
      </c>
      <c r="Z27" s="198"/>
      <c r="AA27" s="198"/>
      <c r="AB27" s="199"/>
      <c r="AC27" s="200" t="s">
        <v>176</v>
      </c>
      <c r="AD27" s="201"/>
    </row>
    <row r="28" spans="1:30" ht="20.100000000000001" customHeight="1" thickBot="1">
      <c r="A28" s="233"/>
      <c r="B28" s="234"/>
      <c r="C28" s="190"/>
      <c r="D28" s="190"/>
      <c r="E28" s="192" t="s">
        <v>168</v>
      </c>
      <c r="F28" s="192"/>
      <c r="G28" s="192"/>
      <c r="H28" s="192"/>
      <c r="I28" s="192"/>
      <c r="J28" s="192"/>
      <c r="K28" s="192"/>
      <c r="L28" s="193"/>
      <c r="M28" s="188">
        <v>400</v>
      </c>
      <c r="N28" s="188"/>
      <c r="O28" s="188"/>
      <c r="P28" s="188"/>
      <c r="Q28" s="189" t="s">
        <v>173</v>
      </c>
      <c r="R28" s="189"/>
      <c r="S28" s="189">
        <f>様式7!AM4</f>
        <v>0</v>
      </c>
      <c r="T28" s="189"/>
      <c r="U28" s="189" t="s">
        <v>174</v>
      </c>
      <c r="V28" s="189"/>
      <c r="W28" s="189" t="s">
        <v>175</v>
      </c>
      <c r="X28" s="189"/>
      <c r="Y28" s="202">
        <f t="shared" si="3"/>
        <v>0</v>
      </c>
      <c r="Z28" s="203"/>
      <c r="AA28" s="203"/>
      <c r="AB28" s="204"/>
      <c r="AC28" s="200" t="s">
        <v>176</v>
      </c>
      <c r="AD28" s="201"/>
    </row>
    <row r="29" spans="1:30" ht="20.100000000000001" customHeight="1" thickBot="1">
      <c r="A29" s="233"/>
      <c r="B29" s="234"/>
      <c r="C29" s="190"/>
      <c r="D29" s="191"/>
      <c r="E29" s="194" t="s">
        <v>172</v>
      </c>
      <c r="F29" s="195"/>
      <c r="G29" s="195"/>
      <c r="H29" s="195"/>
      <c r="I29" s="195"/>
      <c r="J29" s="195"/>
      <c r="K29" s="195"/>
      <c r="L29" s="195"/>
      <c r="M29" s="195"/>
      <c r="N29" s="195"/>
      <c r="O29" s="195"/>
      <c r="P29" s="195"/>
      <c r="Q29" s="195"/>
      <c r="R29" s="195"/>
      <c r="S29" s="195"/>
      <c r="T29" s="195"/>
      <c r="U29" s="195"/>
      <c r="V29" s="195"/>
      <c r="W29" s="195"/>
      <c r="X29" s="196"/>
      <c r="Y29" s="207">
        <f t="shared" ref="Y29" si="4">SUM(Y25:AB28)</f>
        <v>0</v>
      </c>
      <c r="Z29" s="208"/>
      <c r="AA29" s="208"/>
      <c r="AB29" s="209"/>
      <c r="AC29" s="210" t="s">
        <v>176</v>
      </c>
      <c r="AD29" s="211"/>
    </row>
    <row r="30" spans="1:30" ht="20.100000000000001" customHeight="1">
      <c r="A30" s="233"/>
      <c r="B30" s="234"/>
      <c r="C30" s="190" t="s">
        <v>170</v>
      </c>
      <c r="D30" s="190"/>
      <c r="E30" s="192" t="s">
        <v>109</v>
      </c>
      <c r="F30" s="192"/>
      <c r="G30" s="192"/>
      <c r="H30" s="192"/>
      <c r="I30" s="192"/>
      <c r="J30" s="192"/>
      <c r="K30" s="192"/>
      <c r="L30" s="193"/>
      <c r="M30" s="188">
        <v>2000</v>
      </c>
      <c r="N30" s="188"/>
      <c r="O30" s="188"/>
      <c r="P30" s="188"/>
      <c r="Q30" s="189" t="s">
        <v>173</v>
      </c>
      <c r="R30" s="189"/>
      <c r="S30" s="189">
        <f>様式7!AB4</f>
        <v>1</v>
      </c>
      <c r="T30" s="189"/>
      <c r="U30" s="189" t="s">
        <v>174</v>
      </c>
      <c r="V30" s="189"/>
      <c r="W30" s="189" t="s">
        <v>175</v>
      </c>
      <c r="X30" s="189"/>
      <c r="Y30" s="197">
        <f t="shared" ref="Y30:Y33" si="5">M30*S30</f>
        <v>2000</v>
      </c>
      <c r="Z30" s="198"/>
      <c r="AA30" s="198"/>
      <c r="AB30" s="199"/>
      <c r="AC30" s="200" t="s">
        <v>176</v>
      </c>
      <c r="AD30" s="201"/>
    </row>
    <row r="31" spans="1:30" ht="20.100000000000001" customHeight="1">
      <c r="A31" s="233"/>
      <c r="B31" s="234"/>
      <c r="C31" s="190"/>
      <c r="D31" s="190"/>
      <c r="E31" s="192" t="s">
        <v>110</v>
      </c>
      <c r="F31" s="192"/>
      <c r="G31" s="192"/>
      <c r="H31" s="192"/>
      <c r="I31" s="192"/>
      <c r="J31" s="192"/>
      <c r="K31" s="192"/>
      <c r="L31" s="193"/>
      <c r="M31" s="188">
        <v>3000</v>
      </c>
      <c r="N31" s="188"/>
      <c r="O31" s="188"/>
      <c r="P31" s="188"/>
      <c r="Q31" s="189" t="s">
        <v>173</v>
      </c>
      <c r="R31" s="189"/>
      <c r="S31" s="189">
        <f>様式7!AC4</f>
        <v>0</v>
      </c>
      <c r="T31" s="189"/>
      <c r="U31" s="189" t="s">
        <v>174</v>
      </c>
      <c r="V31" s="189"/>
      <c r="W31" s="189" t="s">
        <v>175</v>
      </c>
      <c r="X31" s="189"/>
      <c r="Y31" s="197">
        <f t="shared" si="5"/>
        <v>0</v>
      </c>
      <c r="Z31" s="198"/>
      <c r="AA31" s="198"/>
      <c r="AB31" s="199"/>
      <c r="AC31" s="200" t="s">
        <v>176</v>
      </c>
      <c r="AD31" s="201"/>
    </row>
    <row r="32" spans="1:30" ht="20.100000000000001" customHeight="1">
      <c r="A32" s="233"/>
      <c r="B32" s="234"/>
      <c r="C32" s="190"/>
      <c r="D32" s="190"/>
      <c r="E32" s="192" t="s">
        <v>167</v>
      </c>
      <c r="F32" s="192"/>
      <c r="G32" s="192"/>
      <c r="H32" s="192"/>
      <c r="I32" s="192"/>
      <c r="J32" s="192"/>
      <c r="K32" s="192"/>
      <c r="L32" s="193"/>
      <c r="M32" s="188">
        <v>3500</v>
      </c>
      <c r="N32" s="188"/>
      <c r="O32" s="188"/>
      <c r="P32" s="188"/>
      <c r="Q32" s="189" t="s">
        <v>173</v>
      </c>
      <c r="R32" s="189"/>
      <c r="S32" s="189">
        <f>様式7!AP4</f>
        <v>2</v>
      </c>
      <c r="T32" s="189"/>
      <c r="U32" s="189" t="s">
        <v>206</v>
      </c>
      <c r="V32" s="189"/>
      <c r="W32" s="189" t="s">
        <v>175</v>
      </c>
      <c r="X32" s="189"/>
      <c r="Y32" s="197">
        <f t="shared" si="5"/>
        <v>7000</v>
      </c>
      <c r="Z32" s="198"/>
      <c r="AA32" s="198"/>
      <c r="AB32" s="199"/>
      <c r="AC32" s="200" t="s">
        <v>176</v>
      </c>
      <c r="AD32" s="201"/>
    </row>
    <row r="33" spans="1:30" ht="20.100000000000001" customHeight="1" thickBot="1">
      <c r="A33" s="233"/>
      <c r="B33" s="234"/>
      <c r="C33" s="190"/>
      <c r="D33" s="190"/>
      <c r="E33" s="192" t="s">
        <v>168</v>
      </c>
      <c r="F33" s="192"/>
      <c r="G33" s="192"/>
      <c r="H33" s="192"/>
      <c r="I33" s="192"/>
      <c r="J33" s="192"/>
      <c r="K33" s="192"/>
      <c r="L33" s="193"/>
      <c r="M33" s="188">
        <v>400</v>
      </c>
      <c r="N33" s="188"/>
      <c r="O33" s="188"/>
      <c r="P33" s="188"/>
      <c r="Q33" s="189" t="s">
        <v>173</v>
      </c>
      <c r="R33" s="189"/>
      <c r="S33" s="189">
        <f>様式7!AO4</f>
        <v>4</v>
      </c>
      <c r="T33" s="189"/>
      <c r="U33" s="189" t="s">
        <v>174</v>
      </c>
      <c r="V33" s="189"/>
      <c r="W33" s="189" t="s">
        <v>175</v>
      </c>
      <c r="X33" s="189"/>
      <c r="Y33" s="202">
        <f t="shared" si="5"/>
        <v>1600</v>
      </c>
      <c r="Z33" s="203"/>
      <c r="AA33" s="203"/>
      <c r="AB33" s="204"/>
      <c r="AC33" s="200" t="s">
        <v>176</v>
      </c>
      <c r="AD33" s="201"/>
    </row>
    <row r="34" spans="1:30" ht="20.100000000000001" customHeight="1" thickBot="1">
      <c r="A34" s="233"/>
      <c r="B34" s="234"/>
      <c r="C34" s="190"/>
      <c r="D34" s="191"/>
      <c r="E34" s="194" t="s">
        <v>172</v>
      </c>
      <c r="F34" s="195"/>
      <c r="G34" s="195"/>
      <c r="H34" s="195"/>
      <c r="I34" s="195"/>
      <c r="J34" s="195"/>
      <c r="K34" s="195"/>
      <c r="L34" s="195"/>
      <c r="M34" s="195"/>
      <c r="N34" s="195"/>
      <c r="O34" s="195"/>
      <c r="P34" s="195"/>
      <c r="Q34" s="195"/>
      <c r="R34" s="195"/>
      <c r="S34" s="195"/>
      <c r="T34" s="195"/>
      <c r="U34" s="195"/>
      <c r="V34" s="195"/>
      <c r="W34" s="195"/>
      <c r="X34" s="196"/>
      <c r="Y34" s="207">
        <f t="shared" ref="Y34" si="6">SUM(Y30:AB33)</f>
        <v>10600</v>
      </c>
      <c r="Z34" s="208"/>
      <c r="AA34" s="208"/>
      <c r="AB34" s="209"/>
      <c r="AC34" s="210" t="s">
        <v>176</v>
      </c>
      <c r="AD34" s="211"/>
    </row>
    <row r="35" spans="1:30" ht="20.100000000000001" customHeight="1">
      <c r="A35" s="233"/>
      <c r="B35" s="234"/>
      <c r="C35" s="190" t="s">
        <v>171</v>
      </c>
      <c r="D35" s="191"/>
      <c r="E35" s="193" t="s">
        <v>109</v>
      </c>
      <c r="F35" s="188"/>
      <c r="G35" s="188"/>
      <c r="H35" s="188"/>
      <c r="I35" s="188"/>
      <c r="J35" s="188"/>
      <c r="K35" s="188"/>
      <c r="L35" s="188"/>
      <c r="M35" s="188">
        <v>3000</v>
      </c>
      <c r="N35" s="188"/>
      <c r="O35" s="188"/>
      <c r="P35" s="188"/>
      <c r="Q35" s="189" t="s">
        <v>173</v>
      </c>
      <c r="R35" s="189"/>
      <c r="S35" s="189">
        <f>様式7!AD4</f>
        <v>0</v>
      </c>
      <c r="T35" s="189"/>
      <c r="U35" s="189" t="s">
        <v>174</v>
      </c>
      <c r="V35" s="189"/>
      <c r="W35" s="189" t="s">
        <v>175</v>
      </c>
      <c r="X35" s="189"/>
      <c r="Y35" s="197">
        <f t="shared" ref="Y35:Y38" si="7">M35*S35</f>
        <v>0</v>
      </c>
      <c r="Z35" s="198"/>
      <c r="AA35" s="198"/>
      <c r="AB35" s="199"/>
      <c r="AC35" s="200" t="s">
        <v>176</v>
      </c>
      <c r="AD35" s="201"/>
    </row>
    <row r="36" spans="1:30" ht="20.100000000000001" customHeight="1">
      <c r="A36" s="233"/>
      <c r="B36" s="234"/>
      <c r="C36" s="190"/>
      <c r="D36" s="191"/>
      <c r="E36" s="193" t="s">
        <v>110</v>
      </c>
      <c r="F36" s="188"/>
      <c r="G36" s="188"/>
      <c r="H36" s="188"/>
      <c r="I36" s="188"/>
      <c r="J36" s="188"/>
      <c r="K36" s="188"/>
      <c r="L36" s="188"/>
      <c r="M36" s="188">
        <v>4500</v>
      </c>
      <c r="N36" s="188"/>
      <c r="O36" s="188"/>
      <c r="P36" s="188"/>
      <c r="Q36" s="189" t="s">
        <v>173</v>
      </c>
      <c r="R36" s="189"/>
      <c r="S36" s="189">
        <f>様式7!AE4</f>
        <v>0</v>
      </c>
      <c r="T36" s="189"/>
      <c r="U36" s="189" t="s">
        <v>174</v>
      </c>
      <c r="V36" s="189"/>
      <c r="W36" s="189" t="s">
        <v>175</v>
      </c>
      <c r="X36" s="189"/>
      <c r="Y36" s="197">
        <f t="shared" si="7"/>
        <v>0</v>
      </c>
      <c r="Z36" s="198"/>
      <c r="AA36" s="198"/>
      <c r="AB36" s="199"/>
      <c r="AC36" s="200" t="s">
        <v>176</v>
      </c>
      <c r="AD36" s="201"/>
    </row>
    <row r="37" spans="1:30" ht="20.100000000000001" customHeight="1">
      <c r="A37" s="233"/>
      <c r="B37" s="234"/>
      <c r="C37" s="190"/>
      <c r="D37" s="191"/>
      <c r="E37" s="193" t="s">
        <v>167</v>
      </c>
      <c r="F37" s="188"/>
      <c r="G37" s="188"/>
      <c r="H37" s="188"/>
      <c r="I37" s="188"/>
      <c r="J37" s="188"/>
      <c r="K37" s="188"/>
      <c r="L37" s="188"/>
      <c r="M37" s="188">
        <v>4500</v>
      </c>
      <c r="N37" s="188"/>
      <c r="O37" s="188"/>
      <c r="P37" s="188"/>
      <c r="Q37" s="189" t="s">
        <v>173</v>
      </c>
      <c r="R37" s="189"/>
      <c r="S37" s="189">
        <f>様式7!AR4</f>
        <v>0</v>
      </c>
      <c r="T37" s="189"/>
      <c r="U37" s="189" t="s">
        <v>206</v>
      </c>
      <c r="V37" s="189"/>
      <c r="W37" s="189" t="s">
        <v>175</v>
      </c>
      <c r="X37" s="189"/>
      <c r="Y37" s="197">
        <f t="shared" si="7"/>
        <v>0</v>
      </c>
      <c r="Z37" s="198"/>
      <c r="AA37" s="198"/>
      <c r="AB37" s="199"/>
      <c r="AC37" s="200" t="s">
        <v>176</v>
      </c>
      <c r="AD37" s="201"/>
    </row>
    <row r="38" spans="1:30" ht="20.100000000000001" customHeight="1" thickBot="1">
      <c r="A38" s="233"/>
      <c r="B38" s="234"/>
      <c r="C38" s="190"/>
      <c r="D38" s="191"/>
      <c r="E38" s="193" t="s">
        <v>168</v>
      </c>
      <c r="F38" s="188"/>
      <c r="G38" s="188"/>
      <c r="H38" s="188"/>
      <c r="I38" s="188"/>
      <c r="J38" s="188"/>
      <c r="K38" s="188"/>
      <c r="L38" s="188"/>
      <c r="M38" s="188">
        <v>400</v>
      </c>
      <c r="N38" s="188"/>
      <c r="O38" s="188"/>
      <c r="P38" s="188"/>
      <c r="Q38" s="189" t="s">
        <v>173</v>
      </c>
      <c r="R38" s="189"/>
      <c r="S38" s="189">
        <f>様式7!AQ4</f>
        <v>0</v>
      </c>
      <c r="T38" s="189"/>
      <c r="U38" s="189" t="s">
        <v>174</v>
      </c>
      <c r="V38" s="189"/>
      <c r="W38" s="189" t="s">
        <v>175</v>
      </c>
      <c r="X38" s="189"/>
      <c r="Y38" s="202">
        <f t="shared" si="7"/>
        <v>0</v>
      </c>
      <c r="Z38" s="203"/>
      <c r="AA38" s="203"/>
      <c r="AB38" s="204"/>
      <c r="AC38" s="200" t="s">
        <v>176</v>
      </c>
      <c r="AD38" s="201"/>
    </row>
    <row r="39" spans="1:30" ht="20.100000000000001" customHeight="1" thickBot="1">
      <c r="A39" s="233"/>
      <c r="B39" s="234"/>
      <c r="C39" s="190"/>
      <c r="D39" s="191"/>
      <c r="E39" s="194" t="s">
        <v>172</v>
      </c>
      <c r="F39" s="195"/>
      <c r="G39" s="195"/>
      <c r="H39" s="195"/>
      <c r="I39" s="195"/>
      <c r="J39" s="195"/>
      <c r="K39" s="195"/>
      <c r="L39" s="195"/>
      <c r="M39" s="195"/>
      <c r="N39" s="195"/>
      <c r="O39" s="195"/>
      <c r="P39" s="195"/>
      <c r="Q39" s="195"/>
      <c r="R39" s="195"/>
      <c r="S39" s="195"/>
      <c r="T39" s="195"/>
      <c r="U39" s="195"/>
      <c r="V39" s="195"/>
      <c r="W39" s="195"/>
      <c r="X39" s="196"/>
      <c r="Y39" s="207">
        <f t="shared" ref="Y39" si="8">SUM(Y35:AB38)</f>
        <v>0</v>
      </c>
      <c r="Z39" s="208"/>
      <c r="AA39" s="208"/>
      <c r="AB39" s="209"/>
      <c r="AC39" s="210" t="s">
        <v>176</v>
      </c>
      <c r="AD39" s="211"/>
    </row>
    <row r="40" spans="1:30" ht="20.100000000000001" customHeight="1" thickBot="1">
      <c r="A40" s="235"/>
      <c r="B40" s="236"/>
      <c r="C40" s="225" t="s">
        <v>178</v>
      </c>
      <c r="D40" s="225"/>
      <c r="E40" s="225"/>
      <c r="F40" s="225"/>
      <c r="G40" s="225"/>
      <c r="H40" s="225"/>
      <c r="I40" s="225"/>
      <c r="J40" s="225"/>
      <c r="K40" s="225"/>
      <c r="L40" s="225"/>
      <c r="M40" s="225"/>
      <c r="N40" s="225"/>
      <c r="O40" s="225"/>
      <c r="P40" s="225"/>
      <c r="Q40" s="225"/>
      <c r="R40" s="225"/>
      <c r="S40" s="225"/>
      <c r="T40" s="225"/>
      <c r="U40" s="225"/>
      <c r="V40" s="225"/>
      <c r="W40" s="225"/>
      <c r="X40" s="225"/>
      <c r="Y40" s="226">
        <f>Y29+Y34+Y39</f>
        <v>10600</v>
      </c>
      <c r="Z40" s="227"/>
      <c r="AA40" s="227"/>
      <c r="AB40" s="228"/>
      <c r="AC40" s="229" t="s">
        <v>176</v>
      </c>
      <c r="AD40" s="230"/>
    </row>
  </sheetData>
  <sheetProtection sheet="1" objects="1" scenarios="1" selectLockedCells="1"/>
  <mergeCells count="237">
    <mergeCell ref="Y39:AB39"/>
    <mergeCell ref="AC39:AD39"/>
    <mergeCell ref="C40:X40"/>
    <mergeCell ref="Y40:AB40"/>
    <mergeCell ref="AC40:AD40"/>
    <mergeCell ref="C35:D39"/>
    <mergeCell ref="E39:X39"/>
    <mergeCell ref="A25:B40"/>
    <mergeCell ref="M27:P27"/>
    <mergeCell ref="Q27:R27"/>
    <mergeCell ref="E28:L28"/>
    <mergeCell ref="M28:P28"/>
    <mergeCell ref="Q28:R28"/>
    <mergeCell ref="E29:X29"/>
    <mergeCell ref="U37:V37"/>
    <mergeCell ref="W37:X37"/>
    <mergeCell ref="Y37:AB37"/>
    <mergeCell ref="AC37:AD37"/>
    <mergeCell ref="E38:L38"/>
    <mergeCell ref="M38:P38"/>
    <mergeCell ref="Q38:R38"/>
    <mergeCell ref="S38:T38"/>
    <mergeCell ref="U38:V38"/>
    <mergeCell ref="W38:X38"/>
    <mergeCell ref="Y38:AB38"/>
    <mergeCell ref="AC38:AD38"/>
    <mergeCell ref="E37:L37"/>
    <mergeCell ref="M37:P37"/>
    <mergeCell ref="Q37:R37"/>
    <mergeCell ref="S37:T37"/>
    <mergeCell ref="U35:V35"/>
    <mergeCell ref="W35:X35"/>
    <mergeCell ref="Y35:AB35"/>
    <mergeCell ref="AC35:AD35"/>
    <mergeCell ref="E36:L36"/>
    <mergeCell ref="M36:P36"/>
    <mergeCell ref="Q36:R36"/>
    <mergeCell ref="S36:T36"/>
    <mergeCell ref="U36:V36"/>
    <mergeCell ref="W36:X36"/>
    <mergeCell ref="Y36:AB36"/>
    <mergeCell ref="AC36:AD36"/>
    <mergeCell ref="E35:L35"/>
    <mergeCell ref="M35:P35"/>
    <mergeCell ref="Q35:R35"/>
    <mergeCell ref="S35:T35"/>
    <mergeCell ref="W33:X33"/>
    <mergeCell ref="Y33:AB33"/>
    <mergeCell ref="AC33:AD33"/>
    <mergeCell ref="E34:X34"/>
    <mergeCell ref="Y34:AB34"/>
    <mergeCell ref="AC34:AD34"/>
    <mergeCell ref="E33:L33"/>
    <mergeCell ref="M33:P33"/>
    <mergeCell ref="Q33:R33"/>
    <mergeCell ref="S33:T33"/>
    <mergeCell ref="U33:V33"/>
    <mergeCell ref="Y31:AB31"/>
    <mergeCell ref="AC31:AD31"/>
    <mergeCell ref="E32:L32"/>
    <mergeCell ref="M32:P32"/>
    <mergeCell ref="Q32:R32"/>
    <mergeCell ref="S32:T32"/>
    <mergeCell ref="U32:V32"/>
    <mergeCell ref="W32:X32"/>
    <mergeCell ref="Y32:AB32"/>
    <mergeCell ref="AC32:AD32"/>
    <mergeCell ref="W31:X31"/>
    <mergeCell ref="Y29:AB29"/>
    <mergeCell ref="AC29:AD29"/>
    <mergeCell ref="C30:D34"/>
    <mergeCell ref="E30:L30"/>
    <mergeCell ref="M30:P30"/>
    <mergeCell ref="Q30:R30"/>
    <mergeCell ref="S30:T30"/>
    <mergeCell ref="U30:V30"/>
    <mergeCell ref="W30:X30"/>
    <mergeCell ref="Y30:AB30"/>
    <mergeCell ref="AC30:AD30"/>
    <mergeCell ref="E31:L31"/>
    <mergeCell ref="M31:P31"/>
    <mergeCell ref="Q31:R31"/>
    <mergeCell ref="S31:T31"/>
    <mergeCell ref="U31:V31"/>
    <mergeCell ref="C25:D29"/>
    <mergeCell ref="E25:L25"/>
    <mergeCell ref="M25:P25"/>
    <mergeCell ref="Q25:R25"/>
    <mergeCell ref="E26:L26"/>
    <mergeCell ref="M26:P26"/>
    <mergeCell ref="Q26:R26"/>
    <mergeCell ref="E27:L27"/>
    <mergeCell ref="S28:T28"/>
    <mergeCell ref="U28:V28"/>
    <mergeCell ref="W28:X28"/>
    <mergeCell ref="Y28:AB28"/>
    <mergeCell ref="AC28:AD28"/>
    <mergeCell ref="S27:T27"/>
    <mergeCell ref="U27:V27"/>
    <mergeCell ref="W27:X27"/>
    <mergeCell ref="Y27:AB27"/>
    <mergeCell ref="AC27:AD27"/>
    <mergeCell ref="S26:T26"/>
    <mergeCell ref="U26:V26"/>
    <mergeCell ref="W26:X26"/>
    <mergeCell ref="Y26:AB26"/>
    <mergeCell ref="AC26:AD26"/>
    <mergeCell ref="S25:T25"/>
    <mergeCell ref="U25:V25"/>
    <mergeCell ref="W25:X25"/>
    <mergeCell ref="Y25:AB25"/>
    <mergeCell ref="AC25:AD25"/>
    <mergeCell ref="Y22:AB22"/>
    <mergeCell ref="AC22:AD22"/>
    <mergeCell ref="A8:B23"/>
    <mergeCell ref="Y23:AB23"/>
    <mergeCell ref="AC23:AD23"/>
    <mergeCell ref="C23:X23"/>
    <mergeCell ref="E12:X12"/>
    <mergeCell ref="Y12:AB12"/>
    <mergeCell ref="AC12:AD12"/>
    <mergeCell ref="E17:X17"/>
    <mergeCell ref="Y17:AB17"/>
    <mergeCell ref="AC17:AD17"/>
    <mergeCell ref="Y19:AB19"/>
    <mergeCell ref="AC19:AD19"/>
    <mergeCell ref="Y20:AB20"/>
    <mergeCell ref="AC20:AD20"/>
    <mergeCell ref="Y21:AB21"/>
    <mergeCell ref="AC21:AD21"/>
    <mergeCell ref="AC15:AD15"/>
    <mergeCell ref="Y16:AB16"/>
    <mergeCell ref="AC16:AD16"/>
    <mergeCell ref="Y18:AB18"/>
    <mergeCell ref="AC18:AD18"/>
    <mergeCell ref="W19:X19"/>
    <mergeCell ref="W20:X20"/>
    <mergeCell ref="W21:X21"/>
    <mergeCell ref="Y8:AB8"/>
    <mergeCell ref="AC8:AD8"/>
    <mergeCell ref="Y9:AB9"/>
    <mergeCell ref="AC9:AD9"/>
    <mergeCell ref="Y10:AB10"/>
    <mergeCell ref="AC10:AD10"/>
    <mergeCell ref="Y11:AB11"/>
    <mergeCell ref="AC11:AD11"/>
    <mergeCell ref="Y13:AB13"/>
    <mergeCell ref="AC13:AD13"/>
    <mergeCell ref="Y14:AB14"/>
    <mergeCell ref="AC14:AD14"/>
    <mergeCell ref="Y15:AB15"/>
    <mergeCell ref="W13:X13"/>
    <mergeCell ref="W14:X14"/>
    <mergeCell ref="W15:X15"/>
    <mergeCell ref="W16:X16"/>
    <mergeCell ref="W18:X18"/>
    <mergeCell ref="S19:T19"/>
    <mergeCell ref="U19:V19"/>
    <mergeCell ref="S20:T20"/>
    <mergeCell ref="U20:V20"/>
    <mergeCell ref="S21:T21"/>
    <mergeCell ref="U21:V21"/>
    <mergeCell ref="U15:V15"/>
    <mergeCell ref="S16:T16"/>
    <mergeCell ref="U16:V16"/>
    <mergeCell ref="S18:T18"/>
    <mergeCell ref="U18:V18"/>
    <mergeCell ref="S13:T13"/>
    <mergeCell ref="U13:V13"/>
    <mergeCell ref="S14:T14"/>
    <mergeCell ref="U14:V14"/>
    <mergeCell ref="S15:T15"/>
    <mergeCell ref="Q13:R13"/>
    <mergeCell ref="Q14:R14"/>
    <mergeCell ref="Q15:R15"/>
    <mergeCell ref="Q16:R16"/>
    <mergeCell ref="M13:P13"/>
    <mergeCell ref="M14:P14"/>
    <mergeCell ref="M15:P15"/>
    <mergeCell ref="M16:P16"/>
    <mergeCell ref="M18:P18"/>
    <mergeCell ref="M19:P19"/>
    <mergeCell ref="M20:P20"/>
    <mergeCell ref="M21:P21"/>
    <mergeCell ref="Q19:R19"/>
    <mergeCell ref="Q20:R20"/>
    <mergeCell ref="Q21:R21"/>
    <mergeCell ref="Q18:R18"/>
    <mergeCell ref="C13:D17"/>
    <mergeCell ref="C18:D22"/>
    <mergeCell ref="E8:L8"/>
    <mergeCell ref="E9:L9"/>
    <mergeCell ref="E10:L10"/>
    <mergeCell ref="E11:L11"/>
    <mergeCell ref="E13:L13"/>
    <mergeCell ref="E14:L14"/>
    <mergeCell ref="E15:L15"/>
    <mergeCell ref="E16:L16"/>
    <mergeCell ref="E18:L18"/>
    <mergeCell ref="E19:L19"/>
    <mergeCell ref="E20:L20"/>
    <mergeCell ref="E21:L21"/>
    <mergeCell ref="E22:X22"/>
    <mergeCell ref="Q8:R8"/>
    <mergeCell ref="Q9:R9"/>
    <mergeCell ref="Q10:R10"/>
    <mergeCell ref="Q11:R11"/>
    <mergeCell ref="W8:X8"/>
    <mergeCell ref="W9:X9"/>
    <mergeCell ref="W10:X10"/>
    <mergeCell ref="W11:X11"/>
    <mergeCell ref="C8:D12"/>
    <mergeCell ref="M8:P8"/>
    <mergeCell ref="M9:P9"/>
    <mergeCell ref="M10:P10"/>
    <mergeCell ref="M11:P11"/>
    <mergeCell ref="S8:T8"/>
    <mergeCell ref="U8:V8"/>
    <mergeCell ref="S9:T9"/>
    <mergeCell ref="U9:V9"/>
    <mergeCell ref="S10:T10"/>
    <mergeCell ref="U10:V10"/>
    <mergeCell ref="S11:T11"/>
    <mergeCell ref="U11:V11"/>
    <mergeCell ref="F5:L5"/>
    <mergeCell ref="M5:Q5"/>
    <mergeCell ref="A6:E6"/>
    <mergeCell ref="R5:AD5"/>
    <mergeCell ref="F6:Q6"/>
    <mergeCell ref="A1:G1"/>
    <mergeCell ref="H1:AD1"/>
    <mergeCell ref="A3:T3"/>
    <mergeCell ref="U3:Z3"/>
    <mergeCell ref="AA3:AD3"/>
    <mergeCell ref="A5:E5"/>
    <mergeCell ref="R6:V6"/>
    <mergeCell ref="W6:AD6"/>
  </mergeCells>
  <phoneticPr fontId="2"/>
  <pageMargins left="0.51181102362204722" right="0.51181102362204722" top="0.55118110236220474" bottom="0.55118110236220474" header="0.31496062992125984" footer="0.31496062992125984"/>
  <pageSetup paperSize="9" scale="9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pageSetUpPr fitToPage="1"/>
  </sheetPr>
  <dimension ref="A1:BW34"/>
  <sheetViews>
    <sheetView showGridLines="0" view="pageBreakPreview" zoomScale="84" zoomScaleNormal="85" zoomScaleSheetLayoutView="84" workbookViewId="0">
      <selection activeCell="D5" sqref="D5:P5"/>
    </sheetView>
  </sheetViews>
  <sheetFormatPr defaultColWidth="9" defaultRowHeight="12.75"/>
  <cols>
    <col min="1" max="75" width="1.86328125" style="60" customWidth="1"/>
    <col min="76" max="76" width="9" style="60" customWidth="1"/>
    <col min="77" max="16384" width="9" style="60"/>
  </cols>
  <sheetData>
    <row r="1" spans="1:75" ht="30" customHeight="1">
      <c r="A1" s="240" t="s">
        <v>196</v>
      </c>
      <c r="B1" s="240"/>
      <c r="C1" s="240"/>
      <c r="D1" s="240"/>
      <c r="E1" s="240"/>
      <c r="F1" s="240"/>
      <c r="G1" s="240"/>
      <c r="H1" s="240"/>
      <c r="I1" s="240"/>
      <c r="J1" s="240"/>
      <c r="K1" s="240"/>
      <c r="L1" s="240"/>
      <c r="M1" s="240"/>
      <c r="N1" s="241" t="s">
        <v>218</v>
      </c>
      <c r="O1" s="241"/>
      <c r="P1" s="241"/>
      <c r="Q1" s="241"/>
      <c r="R1" s="241"/>
      <c r="S1" s="241"/>
      <c r="T1" s="241"/>
      <c r="U1" s="241"/>
      <c r="V1" s="241"/>
      <c r="W1" s="241"/>
      <c r="X1" s="241"/>
      <c r="Y1" s="241"/>
      <c r="Z1" s="241"/>
      <c r="AA1" s="241"/>
      <c r="AB1" s="241"/>
      <c r="AC1" s="241"/>
      <c r="AD1" s="241"/>
      <c r="AE1" s="241"/>
      <c r="AF1" s="241"/>
      <c r="AG1" s="241"/>
      <c r="AH1" s="241"/>
      <c r="AI1" s="241"/>
      <c r="AJ1" s="241"/>
      <c r="AK1" s="241"/>
      <c r="AL1" s="241"/>
      <c r="AM1" s="241"/>
      <c r="AN1" s="241"/>
      <c r="AO1" s="241"/>
      <c r="AP1" s="241"/>
      <c r="AQ1" s="241"/>
      <c r="AR1" s="241"/>
      <c r="AS1" s="241"/>
      <c r="AT1" s="241"/>
      <c r="AU1" s="241"/>
      <c r="AV1" s="241"/>
      <c r="AW1" s="241"/>
      <c r="AX1" s="241"/>
      <c r="AY1" s="241"/>
      <c r="AZ1" s="241"/>
      <c r="BA1" s="241"/>
      <c r="BB1" s="241"/>
      <c r="BC1" s="241"/>
      <c r="BD1" s="241"/>
      <c r="BE1" s="241"/>
      <c r="BF1" s="241"/>
      <c r="BG1" s="241"/>
      <c r="BH1" s="242" t="str">
        <f>様式5!C3</f>
        <v>北海道</v>
      </c>
      <c r="BI1" s="242"/>
      <c r="BJ1" s="242"/>
      <c r="BK1" s="242"/>
      <c r="BL1" s="242"/>
      <c r="BM1" s="242"/>
      <c r="BN1" s="242"/>
      <c r="BO1" s="242"/>
      <c r="BP1" s="242"/>
      <c r="BQ1" s="242"/>
      <c r="BR1" s="242" t="s">
        <v>197</v>
      </c>
      <c r="BS1" s="242"/>
      <c r="BT1" s="242"/>
      <c r="BU1" s="242"/>
      <c r="BV1" s="242"/>
      <c r="BW1" s="242"/>
    </row>
    <row r="2" spans="1:75" ht="32.25" customHeight="1">
      <c r="A2" s="243" t="s">
        <v>258</v>
      </c>
      <c r="B2" s="243"/>
      <c r="C2" s="243"/>
      <c r="D2" s="243"/>
      <c r="E2" s="243"/>
      <c r="F2" s="243"/>
      <c r="G2" s="243"/>
      <c r="H2" s="243"/>
      <c r="I2" s="243"/>
      <c r="J2" s="243"/>
      <c r="K2" s="243"/>
      <c r="L2" s="243"/>
      <c r="M2" s="243"/>
      <c r="N2" s="243"/>
      <c r="O2" s="243"/>
      <c r="P2" s="243"/>
      <c r="Q2" s="243"/>
      <c r="R2" s="243"/>
      <c r="S2" s="243"/>
      <c r="T2" s="243"/>
      <c r="U2" s="243"/>
      <c r="V2" s="243"/>
      <c r="W2" s="243"/>
      <c r="X2" s="243"/>
      <c r="Y2" s="243"/>
      <c r="Z2" s="243"/>
      <c r="AA2" s="243"/>
      <c r="AB2" s="243"/>
      <c r="AC2" s="243"/>
      <c r="AD2" s="243"/>
      <c r="AE2" s="243"/>
      <c r="AF2" s="243"/>
      <c r="AG2" s="243"/>
      <c r="AH2" s="243"/>
      <c r="AI2" s="243"/>
      <c r="AJ2" s="243"/>
      <c r="AK2" s="243"/>
      <c r="AL2" s="243"/>
      <c r="AM2" s="243"/>
      <c r="AN2" s="243"/>
      <c r="AO2" s="243"/>
      <c r="AP2" s="243"/>
      <c r="AQ2" s="243"/>
      <c r="AR2" s="243"/>
      <c r="AS2" s="243"/>
      <c r="AT2" s="243"/>
      <c r="AU2" s="243"/>
      <c r="AV2" s="243"/>
      <c r="AW2" s="243"/>
      <c r="AX2" s="243"/>
      <c r="AY2" s="243"/>
      <c r="AZ2" s="243"/>
      <c r="BA2" s="243"/>
      <c r="BB2" s="243"/>
      <c r="BC2" s="243"/>
      <c r="BD2" s="243"/>
      <c r="BE2" s="243"/>
      <c r="BF2" s="243"/>
      <c r="BG2" s="243"/>
      <c r="BH2" s="243"/>
      <c r="BI2" s="243"/>
      <c r="BJ2" s="243"/>
      <c r="BK2" s="243"/>
      <c r="BL2" s="243"/>
      <c r="BM2" s="243"/>
      <c r="BN2" s="243"/>
      <c r="BO2" s="243"/>
      <c r="BP2" s="243"/>
      <c r="BQ2" s="243"/>
      <c r="BR2" s="243"/>
      <c r="BS2" s="243"/>
      <c r="BT2" s="243"/>
      <c r="BU2" s="243"/>
      <c r="BV2" s="243"/>
      <c r="BW2" s="243"/>
    </row>
    <row r="3" spans="1:75" ht="8.25" customHeight="1"/>
    <row r="4" spans="1:75" ht="15.95" customHeight="1">
      <c r="A4" s="239" t="s">
        <v>192</v>
      </c>
      <c r="B4" s="239"/>
      <c r="C4" s="239"/>
      <c r="D4" s="239" t="s">
        <v>113</v>
      </c>
      <c r="E4" s="239"/>
      <c r="F4" s="239"/>
      <c r="G4" s="239"/>
      <c r="H4" s="239"/>
      <c r="I4" s="239"/>
      <c r="J4" s="239"/>
      <c r="K4" s="239"/>
      <c r="L4" s="239"/>
      <c r="M4" s="239"/>
      <c r="N4" s="239"/>
      <c r="O4" s="239"/>
      <c r="P4" s="239"/>
      <c r="Q4" s="239" t="s">
        <v>114</v>
      </c>
      <c r="R4" s="239"/>
      <c r="S4" s="239"/>
      <c r="T4" s="239"/>
      <c r="U4" s="239"/>
      <c r="V4" s="239"/>
      <c r="W4" s="239" t="s">
        <v>193</v>
      </c>
      <c r="X4" s="239"/>
      <c r="Y4" s="239"/>
      <c r="Z4" s="239"/>
      <c r="AA4" s="239"/>
      <c r="AB4" s="239" t="s">
        <v>115</v>
      </c>
      <c r="AC4" s="239"/>
      <c r="AD4" s="239"/>
      <c r="AE4" s="239"/>
      <c r="AF4" s="239"/>
      <c r="AG4" s="239"/>
      <c r="AH4" s="239"/>
      <c r="AI4" s="239"/>
      <c r="AJ4" s="239"/>
      <c r="AK4" s="239"/>
      <c r="AL4" s="239"/>
      <c r="AM4" s="239"/>
      <c r="AN4" s="239"/>
      <c r="AO4" s="239"/>
      <c r="AP4" s="239"/>
      <c r="AQ4" s="239"/>
      <c r="AR4" s="239"/>
      <c r="AS4" s="239"/>
      <c r="AT4" s="239"/>
      <c r="AU4" s="244" t="s">
        <v>116</v>
      </c>
      <c r="AV4" s="244"/>
      <c r="AW4" s="244"/>
      <c r="AX4" s="244"/>
      <c r="AY4" s="244"/>
      <c r="AZ4" s="244"/>
      <c r="BA4" s="244"/>
      <c r="BB4" s="244"/>
      <c r="BC4" s="244"/>
      <c r="BD4" s="244"/>
      <c r="BE4" s="244"/>
      <c r="BF4" s="244"/>
      <c r="BG4" s="244"/>
      <c r="BH4" s="244"/>
      <c r="BI4" s="244"/>
      <c r="BJ4" s="244" t="s">
        <v>194</v>
      </c>
      <c r="BK4" s="244"/>
      <c r="BL4" s="244"/>
      <c r="BM4" s="244"/>
      <c r="BN4" s="244"/>
      <c r="BO4" s="244"/>
      <c r="BP4" s="244"/>
      <c r="BQ4" s="244" t="s">
        <v>195</v>
      </c>
      <c r="BR4" s="244"/>
      <c r="BS4" s="244"/>
      <c r="BT4" s="244"/>
      <c r="BU4" s="244"/>
      <c r="BV4" s="244"/>
      <c r="BW4" s="244"/>
    </row>
    <row r="5" spans="1:75" ht="15.95" customHeight="1">
      <c r="A5" s="239">
        <v>1</v>
      </c>
      <c r="B5" s="239"/>
      <c r="C5" s="239"/>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38"/>
      <c r="AP5" s="238"/>
      <c r="AQ5" s="238"/>
      <c r="AR5" s="238"/>
      <c r="AS5" s="238"/>
      <c r="AT5" s="238"/>
      <c r="AU5" s="237"/>
      <c r="AV5" s="237"/>
      <c r="AW5" s="237"/>
      <c r="AX5" s="237"/>
      <c r="AY5" s="237"/>
      <c r="AZ5" s="237"/>
      <c r="BA5" s="237"/>
      <c r="BB5" s="237"/>
      <c r="BC5" s="237"/>
      <c r="BD5" s="237"/>
      <c r="BE5" s="237"/>
      <c r="BF5" s="237"/>
      <c r="BG5" s="237"/>
      <c r="BH5" s="237"/>
      <c r="BI5" s="237"/>
      <c r="BJ5" s="237"/>
      <c r="BK5" s="237"/>
      <c r="BL5" s="237"/>
      <c r="BM5" s="237"/>
      <c r="BN5" s="237"/>
      <c r="BO5" s="237"/>
      <c r="BP5" s="237"/>
      <c r="BQ5" s="237"/>
      <c r="BR5" s="237"/>
      <c r="BS5" s="237"/>
      <c r="BT5" s="237"/>
      <c r="BU5" s="237"/>
      <c r="BV5" s="237"/>
      <c r="BW5" s="237"/>
    </row>
    <row r="6" spans="1:75" ht="15.95" customHeight="1">
      <c r="A6" s="239">
        <v>2</v>
      </c>
      <c r="B6" s="239"/>
      <c r="C6" s="239"/>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38"/>
      <c r="AP6" s="238"/>
      <c r="AQ6" s="238"/>
      <c r="AR6" s="238"/>
      <c r="AS6" s="238"/>
      <c r="AT6" s="238"/>
      <c r="AU6" s="237"/>
      <c r="AV6" s="237"/>
      <c r="AW6" s="237"/>
      <c r="AX6" s="237"/>
      <c r="AY6" s="237"/>
      <c r="AZ6" s="237"/>
      <c r="BA6" s="237"/>
      <c r="BB6" s="237"/>
      <c r="BC6" s="237"/>
      <c r="BD6" s="237"/>
      <c r="BE6" s="237"/>
      <c r="BF6" s="237"/>
      <c r="BG6" s="237"/>
      <c r="BH6" s="237"/>
      <c r="BI6" s="237"/>
      <c r="BJ6" s="237"/>
      <c r="BK6" s="237"/>
      <c r="BL6" s="237"/>
      <c r="BM6" s="237"/>
      <c r="BN6" s="237"/>
      <c r="BO6" s="237"/>
      <c r="BP6" s="237"/>
      <c r="BQ6" s="237"/>
      <c r="BR6" s="237"/>
      <c r="BS6" s="237"/>
      <c r="BT6" s="237"/>
      <c r="BU6" s="237"/>
      <c r="BV6" s="237"/>
      <c r="BW6" s="237"/>
    </row>
    <row r="7" spans="1:75" ht="15.95" customHeight="1">
      <c r="A7" s="239">
        <v>3</v>
      </c>
      <c r="B7" s="239"/>
      <c r="C7" s="239"/>
      <c r="D7" s="238"/>
      <c r="E7" s="238"/>
      <c r="F7" s="238"/>
      <c r="G7" s="238"/>
      <c r="H7" s="238"/>
      <c r="I7" s="238"/>
      <c r="J7" s="238"/>
      <c r="K7" s="238"/>
      <c r="L7" s="238"/>
      <c r="M7" s="238"/>
      <c r="N7" s="238"/>
      <c r="O7" s="238"/>
      <c r="P7" s="238"/>
      <c r="Q7" s="238"/>
      <c r="R7" s="238"/>
      <c r="S7" s="238"/>
      <c r="T7" s="238"/>
      <c r="U7" s="238"/>
      <c r="V7" s="238"/>
      <c r="W7" s="238"/>
      <c r="X7" s="238"/>
      <c r="Y7" s="238"/>
      <c r="Z7" s="238"/>
      <c r="AA7" s="238"/>
      <c r="AB7" s="238"/>
      <c r="AC7" s="238"/>
      <c r="AD7" s="238"/>
      <c r="AE7" s="238"/>
      <c r="AF7" s="238"/>
      <c r="AG7" s="238"/>
      <c r="AH7" s="238"/>
      <c r="AI7" s="238"/>
      <c r="AJ7" s="238"/>
      <c r="AK7" s="238"/>
      <c r="AL7" s="238"/>
      <c r="AM7" s="238"/>
      <c r="AN7" s="238"/>
      <c r="AO7" s="238"/>
      <c r="AP7" s="238"/>
      <c r="AQ7" s="238"/>
      <c r="AR7" s="238"/>
      <c r="AS7" s="238"/>
      <c r="AT7" s="238"/>
      <c r="AU7" s="237"/>
      <c r="AV7" s="237"/>
      <c r="AW7" s="237"/>
      <c r="AX7" s="237"/>
      <c r="AY7" s="237"/>
      <c r="AZ7" s="237"/>
      <c r="BA7" s="237"/>
      <c r="BB7" s="237"/>
      <c r="BC7" s="237"/>
      <c r="BD7" s="237"/>
      <c r="BE7" s="237"/>
      <c r="BF7" s="237"/>
      <c r="BG7" s="237"/>
      <c r="BH7" s="237"/>
      <c r="BI7" s="237"/>
      <c r="BJ7" s="237"/>
      <c r="BK7" s="237"/>
      <c r="BL7" s="237"/>
      <c r="BM7" s="237"/>
      <c r="BN7" s="237"/>
      <c r="BO7" s="237"/>
      <c r="BP7" s="237"/>
      <c r="BQ7" s="237"/>
      <c r="BR7" s="237"/>
      <c r="BS7" s="237"/>
      <c r="BT7" s="237"/>
      <c r="BU7" s="237"/>
      <c r="BV7" s="237"/>
      <c r="BW7" s="237"/>
    </row>
    <row r="8" spans="1:75" ht="15.95" customHeight="1">
      <c r="A8" s="239">
        <v>4</v>
      </c>
      <c r="B8" s="239"/>
      <c r="C8" s="239"/>
      <c r="D8" s="238"/>
      <c r="E8" s="238"/>
      <c r="F8" s="238"/>
      <c r="G8" s="238"/>
      <c r="H8" s="238"/>
      <c r="I8" s="238"/>
      <c r="J8" s="238"/>
      <c r="K8" s="238"/>
      <c r="L8" s="238"/>
      <c r="M8" s="238"/>
      <c r="N8" s="238"/>
      <c r="O8" s="238"/>
      <c r="P8" s="238"/>
      <c r="Q8" s="238"/>
      <c r="R8" s="238"/>
      <c r="S8" s="238"/>
      <c r="T8" s="238"/>
      <c r="U8" s="238"/>
      <c r="V8" s="238"/>
      <c r="W8" s="238"/>
      <c r="X8" s="238"/>
      <c r="Y8" s="238"/>
      <c r="Z8" s="238"/>
      <c r="AA8" s="238"/>
      <c r="AB8" s="238"/>
      <c r="AC8" s="238"/>
      <c r="AD8" s="238"/>
      <c r="AE8" s="238"/>
      <c r="AF8" s="238"/>
      <c r="AG8" s="238"/>
      <c r="AH8" s="238"/>
      <c r="AI8" s="238"/>
      <c r="AJ8" s="238"/>
      <c r="AK8" s="238"/>
      <c r="AL8" s="238"/>
      <c r="AM8" s="238"/>
      <c r="AN8" s="238"/>
      <c r="AO8" s="238"/>
      <c r="AP8" s="238"/>
      <c r="AQ8" s="238"/>
      <c r="AR8" s="238"/>
      <c r="AS8" s="238"/>
      <c r="AT8" s="238"/>
      <c r="AU8" s="237"/>
      <c r="AV8" s="237"/>
      <c r="AW8" s="237"/>
      <c r="AX8" s="237"/>
      <c r="AY8" s="237"/>
      <c r="AZ8" s="237"/>
      <c r="BA8" s="237"/>
      <c r="BB8" s="237"/>
      <c r="BC8" s="237"/>
      <c r="BD8" s="237"/>
      <c r="BE8" s="237"/>
      <c r="BF8" s="237"/>
      <c r="BG8" s="237"/>
      <c r="BH8" s="237"/>
      <c r="BI8" s="237"/>
      <c r="BJ8" s="237"/>
      <c r="BK8" s="237"/>
      <c r="BL8" s="237"/>
      <c r="BM8" s="237"/>
      <c r="BN8" s="237"/>
      <c r="BO8" s="237"/>
      <c r="BP8" s="237"/>
      <c r="BQ8" s="237"/>
      <c r="BR8" s="237"/>
      <c r="BS8" s="237"/>
      <c r="BT8" s="237"/>
      <c r="BU8" s="237"/>
      <c r="BV8" s="237"/>
      <c r="BW8" s="237"/>
    </row>
    <row r="9" spans="1:75" ht="15.95" customHeight="1">
      <c r="A9" s="239">
        <v>5</v>
      </c>
      <c r="B9" s="239"/>
      <c r="C9" s="239"/>
      <c r="D9" s="238"/>
      <c r="E9" s="238"/>
      <c r="F9" s="238"/>
      <c r="G9" s="238"/>
      <c r="H9" s="238"/>
      <c r="I9" s="238"/>
      <c r="J9" s="238"/>
      <c r="K9" s="238"/>
      <c r="L9" s="238"/>
      <c r="M9" s="238"/>
      <c r="N9" s="238"/>
      <c r="O9" s="238"/>
      <c r="P9" s="238"/>
      <c r="Q9" s="238"/>
      <c r="R9" s="238"/>
      <c r="S9" s="238"/>
      <c r="T9" s="238"/>
      <c r="U9" s="238"/>
      <c r="V9" s="238"/>
      <c r="W9" s="238"/>
      <c r="X9" s="238"/>
      <c r="Y9" s="238"/>
      <c r="Z9" s="238"/>
      <c r="AA9" s="238"/>
      <c r="AB9" s="238"/>
      <c r="AC9" s="238"/>
      <c r="AD9" s="238"/>
      <c r="AE9" s="238"/>
      <c r="AF9" s="238"/>
      <c r="AG9" s="238"/>
      <c r="AH9" s="238"/>
      <c r="AI9" s="238"/>
      <c r="AJ9" s="238"/>
      <c r="AK9" s="238"/>
      <c r="AL9" s="238"/>
      <c r="AM9" s="238"/>
      <c r="AN9" s="238"/>
      <c r="AO9" s="238"/>
      <c r="AP9" s="238"/>
      <c r="AQ9" s="238"/>
      <c r="AR9" s="238"/>
      <c r="AS9" s="238"/>
      <c r="AT9" s="238"/>
      <c r="AU9" s="237"/>
      <c r="AV9" s="237"/>
      <c r="AW9" s="237"/>
      <c r="AX9" s="237"/>
      <c r="AY9" s="237"/>
      <c r="AZ9" s="237"/>
      <c r="BA9" s="237"/>
      <c r="BB9" s="237"/>
      <c r="BC9" s="237"/>
      <c r="BD9" s="237"/>
      <c r="BE9" s="237"/>
      <c r="BF9" s="237"/>
      <c r="BG9" s="237"/>
      <c r="BH9" s="237"/>
      <c r="BI9" s="237"/>
      <c r="BJ9" s="237"/>
      <c r="BK9" s="237"/>
      <c r="BL9" s="237"/>
      <c r="BM9" s="237"/>
      <c r="BN9" s="237"/>
      <c r="BO9" s="237"/>
      <c r="BP9" s="237"/>
      <c r="BQ9" s="237"/>
      <c r="BR9" s="237"/>
      <c r="BS9" s="237"/>
      <c r="BT9" s="237"/>
      <c r="BU9" s="237"/>
      <c r="BV9" s="237"/>
      <c r="BW9" s="237"/>
    </row>
    <row r="10" spans="1:75" ht="15.95" customHeight="1">
      <c r="A10" s="239">
        <v>6</v>
      </c>
      <c r="B10" s="239"/>
      <c r="C10" s="239"/>
      <c r="D10" s="238"/>
      <c r="E10" s="238"/>
      <c r="F10" s="238"/>
      <c r="G10" s="238"/>
      <c r="H10" s="238"/>
      <c r="I10" s="238"/>
      <c r="J10" s="238"/>
      <c r="K10" s="238"/>
      <c r="L10" s="238"/>
      <c r="M10" s="238"/>
      <c r="N10" s="238"/>
      <c r="O10" s="238"/>
      <c r="P10" s="238"/>
      <c r="Q10" s="238"/>
      <c r="R10" s="238"/>
      <c r="S10" s="238"/>
      <c r="T10" s="238"/>
      <c r="U10" s="238"/>
      <c r="V10" s="238"/>
      <c r="W10" s="238"/>
      <c r="X10" s="238"/>
      <c r="Y10" s="238"/>
      <c r="Z10" s="238"/>
      <c r="AA10" s="238"/>
      <c r="AB10" s="238"/>
      <c r="AC10" s="238"/>
      <c r="AD10" s="238"/>
      <c r="AE10" s="238"/>
      <c r="AF10" s="238"/>
      <c r="AG10" s="238"/>
      <c r="AH10" s="238"/>
      <c r="AI10" s="238"/>
      <c r="AJ10" s="238"/>
      <c r="AK10" s="238"/>
      <c r="AL10" s="238"/>
      <c r="AM10" s="238"/>
      <c r="AN10" s="238"/>
      <c r="AO10" s="238"/>
      <c r="AP10" s="238"/>
      <c r="AQ10" s="238"/>
      <c r="AR10" s="238"/>
      <c r="AS10" s="238"/>
      <c r="AT10" s="238"/>
      <c r="AU10" s="237"/>
      <c r="AV10" s="237"/>
      <c r="AW10" s="237"/>
      <c r="AX10" s="237"/>
      <c r="AY10" s="237"/>
      <c r="AZ10" s="237"/>
      <c r="BA10" s="237"/>
      <c r="BB10" s="237"/>
      <c r="BC10" s="237"/>
      <c r="BD10" s="237"/>
      <c r="BE10" s="237"/>
      <c r="BF10" s="237"/>
      <c r="BG10" s="237"/>
      <c r="BH10" s="237"/>
      <c r="BI10" s="237"/>
      <c r="BJ10" s="237"/>
      <c r="BK10" s="237"/>
      <c r="BL10" s="237"/>
      <c r="BM10" s="237"/>
      <c r="BN10" s="237"/>
      <c r="BO10" s="237"/>
      <c r="BP10" s="237"/>
      <c r="BQ10" s="237"/>
      <c r="BR10" s="237"/>
      <c r="BS10" s="237"/>
      <c r="BT10" s="237"/>
      <c r="BU10" s="237"/>
      <c r="BV10" s="237"/>
      <c r="BW10" s="237"/>
    </row>
    <row r="11" spans="1:75" ht="15.95" customHeight="1">
      <c r="A11" s="239">
        <v>7</v>
      </c>
      <c r="B11" s="239"/>
      <c r="C11" s="239"/>
      <c r="D11" s="238"/>
      <c r="E11" s="238"/>
      <c r="F11" s="238"/>
      <c r="G11" s="238"/>
      <c r="H11" s="238"/>
      <c r="I11" s="238"/>
      <c r="J11" s="238"/>
      <c r="K11" s="238"/>
      <c r="L11" s="238"/>
      <c r="M11" s="238"/>
      <c r="N11" s="238"/>
      <c r="O11" s="238"/>
      <c r="P11" s="238"/>
      <c r="Q11" s="238"/>
      <c r="R11" s="238"/>
      <c r="S11" s="238"/>
      <c r="T11" s="238"/>
      <c r="U11" s="238"/>
      <c r="V11" s="238"/>
      <c r="W11" s="238"/>
      <c r="X11" s="238"/>
      <c r="Y11" s="238"/>
      <c r="Z11" s="238"/>
      <c r="AA11" s="238"/>
      <c r="AB11" s="238"/>
      <c r="AC11" s="238"/>
      <c r="AD11" s="238"/>
      <c r="AE11" s="238"/>
      <c r="AF11" s="238"/>
      <c r="AG11" s="238"/>
      <c r="AH11" s="238"/>
      <c r="AI11" s="238"/>
      <c r="AJ11" s="238"/>
      <c r="AK11" s="238"/>
      <c r="AL11" s="238"/>
      <c r="AM11" s="238"/>
      <c r="AN11" s="238"/>
      <c r="AO11" s="238"/>
      <c r="AP11" s="238"/>
      <c r="AQ11" s="238"/>
      <c r="AR11" s="238"/>
      <c r="AS11" s="238"/>
      <c r="AT11" s="238"/>
      <c r="AU11" s="237"/>
      <c r="AV11" s="237"/>
      <c r="AW11" s="237"/>
      <c r="AX11" s="237"/>
      <c r="AY11" s="237"/>
      <c r="AZ11" s="237"/>
      <c r="BA11" s="237"/>
      <c r="BB11" s="237"/>
      <c r="BC11" s="237"/>
      <c r="BD11" s="237"/>
      <c r="BE11" s="237"/>
      <c r="BF11" s="237"/>
      <c r="BG11" s="237"/>
      <c r="BH11" s="237"/>
      <c r="BI11" s="237"/>
      <c r="BJ11" s="237"/>
      <c r="BK11" s="237"/>
      <c r="BL11" s="237"/>
      <c r="BM11" s="237"/>
      <c r="BN11" s="237"/>
      <c r="BO11" s="237"/>
      <c r="BP11" s="237"/>
      <c r="BQ11" s="237"/>
      <c r="BR11" s="237"/>
      <c r="BS11" s="237"/>
      <c r="BT11" s="237"/>
      <c r="BU11" s="237"/>
      <c r="BV11" s="237"/>
      <c r="BW11" s="237"/>
    </row>
    <row r="12" spans="1:75" ht="15.95" customHeight="1">
      <c r="A12" s="239">
        <v>8</v>
      </c>
      <c r="B12" s="239"/>
      <c r="C12" s="239"/>
      <c r="D12" s="238"/>
      <c r="E12" s="238"/>
      <c r="F12" s="238"/>
      <c r="G12" s="238"/>
      <c r="H12" s="238"/>
      <c r="I12" s="238"/>
      <c r="J12" s="238"/>
      <c r="K12" s="238"/>
      <c r="L12" s="238"/>
      <c r="M12" s="238"/>
      <c r="N12" s="238"/>
      <c r="O12" s="238"/>
      <c r="P12" s="238"/>
      <c r="Q12" s="238"/>
      <c r="R12" s="238"/>
      <c r="S12" s="238"/>
      <c r="T12" s="238"/>
      <c r="U12" s="238"/>
      <c r="V12" s="238"/>
      <c r="W12" s="238"/>
      <c r="X12" s="238"/>
      <c r="Y12" s="238"/>
      <c r="Z12" s="238"/>
      <c r="AA12" s="238"/>
      <c r="AB12" s="238"/>
      <c r="AC12" s="238"/>
      <c r="AD12" s="238"/>
      <c r="AE12" s="238"/>
      <c r="AF12" s="238"/>
      <c r="AG12" s="238"/>
      <c r="AH12" s="238"/>
      <c r="AI12" s="238"/>
      <c r="AJ12" s="238"/>
      <c r="AK12" s="238"/>
      <c r="AL12" s="238"/>
      <c r="AM12" s="238"/>
      <c r="AN12" s="238"/>
      <c r="AO12" s="238"/>
      <c r="AP12" s="238"/>
      <c r="AQ12" s="238"/>
      <c r="AR12" s="238"/>
      <c r="AS12" s="238"/>
      <c r="AT12" s="238"/>
      <c r="AU12" s="237"/>
      <c r="AV12" s="237"/>
      <c r="AW12" s="237"/>
      <c r="AX12" s="237"/>
      <c r="AY12" s="237"/>
      <c r="AZ12" s="237"/>
      <c r="BA12" s="237"/>
      <c r="BB12" s="237"/>
      <c r="BC12" s="237"/>
      <c r="BD12" s="237"/>
      <c r="BE12" s="237"/>
      <c r="BF12" s="237"/>
      <c r="BG12" s="237"/>
      <c r="BH12" s="237"/>
      <c r="BI12" s="237"/>
      <c r="BJ12" s="237"/>
      <c r="BK12" s="237"/>
      <c r="BL12" s="237"/>
      <c r="BM12" s="237"/>
      <c r="BN12" s="237"/>
      <c r="BO12" s="237"/>
      <c r="BP12" s="237"/>
      <c r="BQ12" s="237"/>
      <c r="BR12" s="237"/>
      <c r="BS12" s="237"/>
      <c r="BT12" s="237"/>
      <c r="BU12" s="237"/>
      <c r="BV12" s="237"/>
      <c r="BW12" s="237"/>
    </row>
    <row r="13" spans="1:75" ht="15.95" customHeight="1">
      <c r="A13" s="239">
        <v>9</v>
      </c>
      <c r="B13" s="239"/>
      <c r="C13" s="239"/>
      <c r="D13" s="238"/>
      <c r="E13" s="238"/>
      <c r="F13" s="238"/>
      <c r="G13" s="238"/>
      <c r="H13" s="238"/>
      <c r="I13" s="238"/>
      <c r="J13" s="238"/>
      <c r="K13" s="238"/>
      <c r="L13" s="238"/>
      <c r="M13" s="238"/>
      <c r="N13" s="238"/>
      <c r="O13" s="238"/>
      <c r="P13" s="238"/>
      <c r="Q13" s="238"/>
      <c r="R13" s="238"/>
      <c r="S13" s="238"/>
      <c r="T13" s="238"/>
      <c r="U13" s="238"/>
      <c r="V13" s="238"/>
      <c r="W13" s="238"/>
      <c r="X13" s="238"/>
      <c r="Y13" s="238"/>
      <c r="Z13" s="238"/>
      <c r="AA13" s="238"/>
      <c r="AB13" s="238"/>
      <c r="AC13" s="238"/>
      <c r="AD13" s="238"/>
      <c r="AE13" s="238"/>
      <c r="AF13" s="238"/>
      <c r="AG13" s="238"/>
      <c r="AH13" s="238"/>
      <c r="AI13" s="238"/>
      <c r="AJ13" s="238"/>
      <c r="AK13" s="238"/>
      <c r="AL13" s="238"/>
      <c r="AM13" s="238"/>
      <c r="AN13" s="238"/>
      <c r="AO13" s="238"/>
      <c r="AP13" s="238"/>
      <c r="AQ13" s="238"/>
      <c r="AR13" s="238"/>
      <c r="AS13" s="238"/>
      <c r="AT13" s="238"/>
      <c r="AU13" s="237"/>
      <c r="AV13" s="237"/>
      <c r="AW13" s="237"/>
      <c r="AX13" s="237"/>
      <c r="AY13" s="237"/>
      <c r="AZ13" s="237"/>
      <c r="BA13" s="237"/>
      <c r="BB13" s="237"/>
      <c r="BC13" s="237"/>
      <c r="BD13" s="237"/>
      <c r="BE13" s="237"/>
      <c r="BF13" s="237"/>
      <c r="BG13" s="237"/>
      <c r="BH13" s="237"/>
      <c r="BI13" s="237"/>
      <c r="BJ13" s="237"/>
      <c r="BK13" s="237"/>
      <c r="BL13" s="237"/>
      <c r="BM13" s="237"/>
      <c r="BN13" s="237"/>
      <c r="BO13" s="237"/>
      <c r="BP13" s="237"/>
      <c r="BQ13" s="237"/>
      <c r="BR13" s="237"/>
      <c r="BS13" s="237"/>
      <c r="BT13" s="237"/>
      <c r="BU13" s="237"/>
      <c r="BV13" s="237"/>
      <c r="BW13" s="237"/>
    </row>
    <row r="14" spans="1:75" ht="15.95" customHeight="1">
      <c r="A14" s="239">
        <v>10</v>
      </c>
      <c r="B14" s="239"/>
      <c r="C14" s="239"/>
      <c r="D14" s="238"/>
      <c r="E14" s="238"/>
      <c r="F14" s="238"/>
      <c r="G14" s="238"/>
      <c r="H14" s="238"/>
      <c r="I14" s="238"/>
      <c r="J14" s="238"/>
      <c r="K14" s="238"/>
      <c r="L14" s="238"/>
      <c r="M14" s="238"/>
      <c r="N14" s="238"/>
      <c r="O14" s="238"/>
      <c r="P14" s="238"/>
      <c r="Q14" s="238"/>
      <c r="R14" s="238"/>
      <c r="S14" s="238"/>
      <c r="T14" s="238"/>
      <c r="U14" s="238"/>
      <c r="V14" s="238"/>
      <c r="W14" s="238"/>
      <c r="X14" s="238"/>
      <c r="Y14" s="238"/>
      <c r="Z14" s="238"/>
      <c r="AA14" s="238"/>
      <c r="AB14" s="238"/>
      <c r="AC14" s="238"/>
      <c r="AD14" s="238"/>
      <c r="AE14" s="238"/>
      <c r="AF14" s="238"/>
      <c r="AG14" s="238"/>
      <c r="AH14" s="238"/>
      <c r="AI14" s="238"/>
      <c r="AJ14" s="238"/>
      <c r="AK14" s="238"/>
      <c r="AL14" s="238"/>
      <c r="AM14" s="238"/>
      <c r="AN14" s="238"/>
      <c r="AO14" s="238"/>
      <c r="AP14" s="238"/>
      <c r="AQ14" s="238"/>
      <c r="AR14" s="238"/>
      <c r="AS14" s="238"/>
      <c r="AT14" s="238"/>
      <c r="AU14" s="237"/>
      <c r="AV14" s="237"/>
      <c r="AW14" s="237"/>
      <c r="AX14" s="237"/>
      <c r="AY14" s="237"/>
      <c r="AZ14" s="237"/>
      <c r="BA14" s="237"/>
      <c r="BB14" s="237"/>
      <c r="BC14" s="237"/>
      <c r="BD14" s="237"/>
      <c r="BE14" s="237"/>
      <c r="BF14" s="237"/>
      <c r="BG14" s="237"/>
      <c r="BH14" s="237"/>
      <c r="BI14" s="237"/>
      <c r="BJ14" s="237"/>
      <c r="BK14" s="237"/>
      <c r="BL14" s="237"/>
      <c r="BM14" s="237"/>
      <c r="BN14" s="237"/>
      <c r="BO14" s="237"/>
      <c r="BP14" s="237"/>
      <c r="BQ14" s="237"/>
      <c r="BR14" s="237"/>
      <c r="BS14" s="237"/>
      <c r="BT14" s="237"/>
      <c r="BU14" s="237"/>
      <c r="BV14" s="237"/>
      <c r="BW14" s="237"/>
    </row>
    <row r="15" spans="1:75" ht="15.95" customHeight="1">
      <c r="A15" s="239">
        <v>11</v>
      </c>
      <c r="B15" s="239"/>
      <c r="C15" s="239"/>
      <c r="D15" s="238"/>
      <c r="E15" s="238"/>
      <c r="F15" s="238"/>
      <c r="G15" s="238"/>
      <c r="H15" s="238"/>
      <c r="I15" s="238"/>
      <c r="J15" s="238"/>
      <c r="K15" s="238"/>
      <c r="L15" s="238"/>
      <c r="M15" s="238"/>
      <c r="N15" s="238"/>
      <c r="O15" s="238"/>
      <c r="P15" s="238"/>
      <c r="Q15" s="238"/>
      <c r="R15" s="238"/>
      <c r="S15" s="238"/>
      <c r="T15" s="238"/>
      <c r="U15" s="238"/>
      <c r="V15" s="238"/>
      <c r="W15" s="238"/>
      <c r="X15" s="238"/>
      <c r="Y15" s="238"/>
      <c r="Z15" s="238"/>
      <c r="AA15" s="238"/>
      <c r="AB15" s="238"/>
      <c r="AC15" s="238"/>
      <c r="AD15" s="238"/>
      <c r="AE15" s="238"/>
      <c r="AF15" s="238"/>
      <c r="AG15" s="238"/>
      <c r="AH15" s="238"/>
      <c r="AI15" s="238"/>
      <c r="AJ15" s="238"/>
      <c r="AK15" s="238"/>
      <c r="AL15" s="238"/>
      <c r="AM15" s="238"/>
      <c r="AN15" s="238"/>
      <c r="AO15" s="238"/>
      <c r="AP15" s="238"/>
      <c r="AQ15" s="238"/>
      <c r="AR15" s="238"/>
      <c r="AS15" s="238"/>
      <c r="AT15" s="238"/>
      <c r="AU15" s="237"/>
      <c r="AV15" s="237"/>
      <c r="AW15" s="237"/>
      <c r="AX15" s="237"/>
      <c r="AY15" s="237"/>
      <c r="AZ15" s="237"/>
      <c r="BA15" s="237"/>
      <c r="BB15" s="237"/>
      <c r="BC15" s="237"/>
      <c r="BD15" s="237"/>
      <c r="BE15" s="237"/>
      <c r="BF15" s="237"/>
      <c r="BG15" s="237"/>
      <c r="BH15" s="237"/>
      <c r="BI15" s="237"/>
      <c r="BJ15" s="237"/>
      <c r="BK15" s="237"/>
      <c r="BL15" s="237"/>
      <c r="BM15" s="237"/>
      <c r="BN15" s="237"/>
      <c r="BO15" s="237"/>
      <c r="BP15" s="237"/>
      <c r="BQ15" s="237"/>
      <c r="BR15" s="237"/>
      <c r="BS15" s="237"/>
      <c r="BT15" s="237"/>
      <c r="BU15" s="237"/>
      <c r="BV15" s="237"/>
      <c r="BW15" s="237"/>
    </row>
    <row r="16" spans="1:75" ht="15.95" customHeight="1">
      <c r="A16" s="239">
        <v>12</v>
      </c>
      <c r="B16" s="239"/>
      <c r="C16" s="239"/>
      <c r="D16" s="238"/>
      <c r="E16" s="238"/>
      <c r="F16" s="238"/>
      <c r="G16" s="238"/>
      <c r="H16" s="238"/>
      <c r="I16" s="238"/>
      <c r="J16" s="238"/>
      <c r="K16" s="238"/>
      <c r="L16" s="238"/>
      <c r="M16" s="238"/>
      <c r="N16" s="238"/>
      <c r="O16" s="238"/>
      <c r="P16" s="238"/>
      <c r="Q16" s="238"/>
      <c r="R16" s="238"/>
      <c r="S16" s="238"/>
      <c r="T16" s="238"/>
      <c r="U16" s="238"/>
      <c r="V16" s="238"/>
      <c r="W16" s="238"/>
      <c r="X16" s="238"/>
      <c r="Y16" s="238"/>
      <c r="Z16" s="238"/>
      <c r="AA16" s="238"/>
      <c r="AB16" s="238"/>
      <c r="AC16" s="238"/>
      <c r="AD16" s="238"/>
      <c r="AE16" s="238"/>
      <c r="AF16" s="238"/>
      <c r="AG16" s="238"/>
      <c r="AH16" s="238"/>
      <c r="AI16" s="238"/>
      <c r="AJ16" s="238"/>
      <c r="AK16" s="238"/>
      <c r="AL16" s="238"/>
      <c r="AM16" s="238"/>
      <c r="AN16" s="238"/>
      <c r="AO16" s="238"/>
      <c r="AP16" s="238"/>
      <c r="AQ16" s="238"/>
      <c r="AR16" s="238"/>
      <c r="AS16" s="238"/>
      <c r="AT16" s="238"/>
      <c r="AU16" s="237"/>
      <c r="AV16" s="237"/>
      <c r="AW16" s="237"/>
      <c r="AX16" s="237"/>
      <c r="AY16" s="237"/>
      <c r="AZ16" s="237"/>
      <c r="BA16" s="237"/>
      <c r="BB16" s="237"/>
      <c r="BC16" s="237"/>
      <c r="BD16" s="237"/>
      <c r="BE16" s="237"/>
      <c r="BF16" s="237"/>
      <c r="BG16" s="237"/>
      <c r="BH16" s="237"/>
      <c r="BI16" s="237"/>
      <c r="BJ16" s="237"/>
      <c r="BK16" s="237"/>
      <c r="BL16" s="237"/>
      <c r="BM16" s="237"/>
      <c r="BN16" s="237"/>
      <c r="BO16" s="237"/>
      <c r="BP16" s="237"/>
      <c r="BQ16" s="237"/>
      <c r="BR16" s="237"/>
      <c r="BS16" s="237"/>
      <c r="BT16" s="237"/>
      <c r="BU16" s="237"/>
      <c r="BV16" s="237"/>
      <c r="BW16" s="237"/>
    </row>
    <row r="17" spans="1:75" ht="15.95" customHeight="1">
      <c r="A17" s="239">
        <v>13</v>
      </c>
      <c r="B17" s="239"/>
      <c r="C17" s="239"/>
      <c r="D17" s="238"/>
      <c r="E17" s="238"/>
      <c r="F17" s="238"/>
      <c r="G17" s="238"/>
      <c r="H17" s="238"/>
      <c r="I17" s="238"/>
      <c r="J17" s="238"/>
      <c r="K17" s="238"/>
      <c r="L17" s="238"/>
      <c r="M17" s="238"/>
      <c r="N17" s="238"/>
      <c r="O17" s="238"/>
      <c r="P17" s="238"/>
      <c r="Q17" s="238"/>
      <c r="R17" s="238"/>
      <c r="S17" s="238"/>
      <c r="T17" s="238"/>
      <c r="U17" s="238"/>
      <c r="V17" s="238"/>
      <c r="W17" s="238"/>
      <c r="X17" s="238"/>
      <c r="Y17" s="238"/>
      <c r="Z17" s="238"/>
      <c r="AA17" s="238"/>
      <c r="AB17" s="238"/>
      <c r="AC17" s="238"/>
      <c r="AD17" s="238"/>
      <c r="AE17" s="238"/>
      <c r="AF17" s="238"/>
      <c r="AG17" s="238"/>
      <c r="AH17" s="238"/>
      <c r="AI17" s="238"/>
      <c r="AJ17" s="238"/>
      <c r="AK17" s="238"/>
      <c r="AL17" s="238"/>
      <c r="AM17" s="238"/>
      <c r="AN17" s="238"/>
      <c r="AO17" s="238"/>
      <c r="AP17" s="238"/>
      <c r="AQ17" s="238"/>
      <c r="AR17" s="238"/>
      <c r="AS17" s="238"/>
      <c r="AT17" s="238"/>
      <c r="AU17" s="237"/>
      <c r="AV17" s="237"/>
      <c r="AW17" s="237"/>
      <c r="AX17" s="237"/>
      <c r="AY17" s="237"/>
      <c r="AZ17" s="237"/>
      <c r="BA17" s="237"/>
      <c r="BB17" s="237"/>
      <c r="BC17" s="237"/>
      <c r="BD17" s="237"/>
      <c r="BE17" s="237"/>
      <c r="BF17" s="237"/>
      <c r="BG17" s="237"/>
      <c r="BH17" s="237"/>
      <c r="BI17" s="237"/>
      <c r="BJ17" s="237"/>
      <c r="BK17" s="237"/>
      <c r="BL17" s="237"/>
      <c r="BM17" s="237"/>
      <c r="BN17" s="237"/>
      <c r="BO17" s="237"/>
      <c r="BP17" s="237"/>
      <c r="BQ17" s="237"/>
      <c r="BR17" s="237"/>
      <c r="BS17" s="237"/>
      <c r="BT17" s="237"/>
      <c r="BU17" s="237"/>
      <c r="BV17" s="237"/>
      <c r="BW17" s="237"/>
    </row>
    <row r="18" spans="1:75" ht="15.95" customHeight="1">
      <c r="A18" s="239">
        <v>14</v>
      </c>
      <c r="B18" s="239"/>
      <c r="C18" s="239"/>
      <c r="D18" s="238"/>
      <c r="E18" s="238"/>
      <c r="F18" s="238"/>
      <c r="G18" s="238"/>
      <c r="H18" s="238"/>
      <c r="I18" s="238"/>
      <c r="J18" s="238"/>
      <c r="K18" s="238"/>
      <c r="L18" s="238"/>
      <c r="M18" s="238"/>
      <c r="N18" s="238"/>
      <c r="O18" s="238"/>
      <c r="P18" s="238"/>
      <c r="Q18" s="238"/>
      <c r="R18" s="238"/>
      <c r="S18" s="238"/>
      <c r="T18" s="238"/>
      <c r="U18" s="238"/>
      <c r="V18" s="238"/>
      <c r="W18" s="238"/>
      <c r="X18" s="238"/>
      <c r="Y18" s="238"/>
      <c r="Z18" s="238"/>
      <c r="AA18" s="238"/>
      <c r="AB18" s="238"/>
      <c r="AC18" s="238"/>
      <c r="AD18" s="238"/>
      <c r="AE18" s="238"/>
      <c r="AF18" s="238"/>
      <c r="AG18" s="238"/>
      <c r="AH18" s="238"/>
      <c r="AI18" s="238"/>
      <c r="AJ18" s="238"/>
      <c r="AK18" s="238"/>
      <c r="AL18" s="238"/>
      <c r="AM18" s="238"/>
      <c r="AN18" s="238"/>
      <c r="AO18" s="238"/>
      <c r="AP18" s="238"/>
      <c r="AQ18" s="238"/>
      <c r="AR18" s="238"/>
      <c r="AS18" s="238"/>
      <c r="AT18" s="238"/>
      <c r="AU18" s="237"/>
      <c r="AV18" s="237"/>
      <c r="AW18" s="237"/>
      <c r="AX18" s="237"/>
      <c r="AY18" s="237"/>
      <c r="AZ18" s="237"/>
      <c r="BA18" s="237"/>
      <c r="BB18" s="237"/>
      <c r="BC18" s="237"/>
      <c r="BD18" s="237"/>
      <c r="BE18" s="237"/>
      <c r="BF18" s="237"/>
      <c r="BG18" s="237"/>
      <c r="BH18" s="237"/>
      <c r="BI18" s="237"/>
      <c r="BJ18" s="237"/>
      <c r="BK18" s="237"/>
      <c r="BL18" s="237"/>
      <c r="BM18" s="237"/>
      <c r="BN18" s="237"/>
      <c r="BO18" s="237"/>
      <c r="BP18" s="237"/>
      <c r="BQ18" s="237"/>
      <c r="BR18" s="237"/>
      <c r="BS18" s="237"/>
      <c r="BT18" s="237"/>
      <c r="BU18" s="237"/>
      <c r="BV18" s="237"/>
      <c r="BW18" s="237"/>
    </row>
    <row r="19" spans="1:75" ht="15.95" customHeight="1">
      <c r="A19" s="239">
        <v>15</v>
      </c>
      <c r="B19" s="239"/>
      <c r="C19" s="239"/>
      <c r="D19" s="238"/>
      <c r="E19" s="238"/>
      <c r="F19" s="238"/>
      <c r="G19" s="238"/>
      <c r="H19" s="238"/>
      <c r="I19" s="238"/>
      <c r="J19" s="238"/>
      <c r="K19" s="238"/>
      <c r="L19" s="238"/>
      <c r="M19" s="238"/>
      <c r="N19" s="238"/>
      <c r="O19" s="238"/>
      <c r="P19" s="238"/>
      <c r="Q19" s="238"/>
      <c r="R19" s="238"/>
      <c r="S19" s="238"/>
      <c r="T19" s="238"/>
      <c r="U19" s="238"/>
      <c r="V19" s="238"/>
      <c r="W19" s="238"/>
      <c r="X19" s="238"/>
      <c r="Y19" s="238"/>
      <c r="Z19" s="238"/>
      <c r="AA19" s="238"/>
      <c r="AB19" s="238"/>
      <c r="AC19" s="238"/>
      <c r="AD19" s="238"/>
      <c r="AE19" s="238"/>
      <c r="AF19" s="238"/>
      <c r="AG19" s="238"/>
      <c r="AH19" s="238"/>
      <c r="AI19" s="238"/>
      <c r="AJ19" s="238"/>
      <c r="AK19" s="238"/>
      <c r="AL19" s="238"/>
      <c r="AM19" s="238"/>
      <c r="AN19" s="238"/>
      <c r="AO19" s="238"/>
      <c r="AP19" s="238"/>
      <c r="AQ19" s="238"/>
      <c r="AR19" s="238"/>
      <c r="AS19" s="238"/>
      <c r="AT19" s="238"/>
      <c r="AU19" s="237"/>
      <c r="AV19" s="237"/>
      <c r="AW19" s="237"/>
      <c r="AX19" s="237"/>
      <c r="AY19" s="237"/>
      <c r="AZ19" s="237"/>
      <c r="BA19" s="237"/>
      <c r="BB19" s="237"/>
      <c r="BC19" s="237"/>
      <c r="BD19" s="237"/>
      <c r="BE19" s="237"/>
      <c r="BF19" s="237"/>
      <c r="BG19" s="237"/>
      <c r="BH19" s="237"/>
      <c r="BI19" s="237"/>
      <c r="BJ19" s="237"/>
      <c r="BK19" s="237"/>
      <c r="BL19" s="237"/>
      <c r="BM19" s="237"/>
      <c r="BN19" s="237"/>
      <c r="BO19" s="237"/>
      <c r="BP19" s="237"/>
      <c r="BQ19" s="237"/>
      <c r="BR19" s="237"/>
      <c r="BS19" s="237"/>
      <c r="BT19" s="237"/>
      <c r="BU19" s="237"/>
      <c r="BV19" s="237"/>
      <c r="BW19" s="237"/>
    </row>
    <row r="20" spans="1:75" ht="15.95" customHeight="1">
      <c r="A20" s="239">
        <v>16</v>
      </c>
      <c r="B20" s="239"/>
      <c r="C20" s="239"/>
      <c r="D20" s="238"/>
      <c r="E20" s="238"/>
      <c r="F20" s="238"/>
      <c r="G20" s="238"/>
      <c r="H20" s="238"/>
      <c r="I20" s="238"/>
      <c r="J20" s="238"/>
      <c r="K20" s="238"/>
      <c r="L20" s="238"/>
      <c r="M20" s="238"/>
      <c r="N20" s="238"/>
      <c r="O20" s="238"/>
      <c r="P20" s="238"/>
      <c r="Q20" s="238"/>
      <c r="R20" s="238"/>
      <c r="S20" s="238"/>
      <c r="T20" s="238"/>
      <c r="U20" s="238"/>
      <c r="V20" s="238"/>
      <c r="W20" s="238"/>
      <c r="X20" s="238"/>
      <c r="Y20" s="238"/>
      <c r="Z20" s="238"/>
      <c r="AA20" s="238"/>
      <c r="AB20" s="238"/>
      <c r="AC20" s="238"/>
      <c r="AD20" s="238"/>
      <c r="AE20" s="238"/>
      <c r="AF20" s="238"/>
      <c r="AG20" s="238"/>
      <c r="AH20" s="238"/>
      <c r="AI20" s="238"/>
      <c r="AJ20" s="238"/>
      <c r="AK20" s="238"/>
      <c r="AL20" s="238"/>
      <c r="AM20" s="238"/>
      <c r="AN20" s="238"/>
      <c r="AO20" s="238"/>
      <c r="AP20" s="238"/>
      <c r="AQ20" s="238"/>
      <c r="AR20" s="238"/>
      <c r="AS20" s="238"/>
      <c r="AT20" s="238"/>
      <c r="AU20" s="237"/>
      <c r="AV20" s="237"/>
      <c r="AW20" s="237"/>
      <c r="AX20" s="237"/>
      <c r="AY20" s="237"/>
      <c r="AZ20" s="237"/>
      <c r="BA20" s="237"/>
      <c r="BB20" s="237"/>
      <c r="BC20" s="237"/>
      <c r="BD20" s="237"/>
      <c r="BE20" s="237"/>
      <c r="BF20" s="237"/>
      <c r="BG20" s="237"/>
      <c r="BH20" s="237"/>
      <c r="BI20" s="237"/>
      <c r="BJ20" s="237"/>
      <c r="BK20" s="237"/>
      <c r="BL20" s="237"/>
      <c r="BM20" s="237"/>
      <c r="BN20" s="237"/>
      <c r="BO20" s="237"/>
      <c r="BP20" s="237"/>
      <c r="BQ20" s="237"/>
      <c r="BR20" s="237"/>
      <c r="BS20" s="237"/>
      <c r="BT20" s="237"/>
      <c r="BU20" s="237"/>
      <c r="BV20" s="237"/>
      <c r="BW20" s="237"/>
    </row>
    <row r="21" spans="1:75" ht="15.95" customHeight="1">
      <c r="A21" s="239">
        <v>17</v>
      </c>
      <c r="B21" s="239"/>
      <c r="C21" s="239"/>
      <c r="D21" s="238"/>
      <c r="E21" s="238"/>
      <c r="F21" s="238"/>
      <c r="G21" s="238"/>
      <c r="H21" s="238"/>
      <c r="I21" s="238"/>
      <c r="J21" s="238"/>
      <c r="K21" s="238"/>
      <c r="L21" s="238"/>
      <c r="M21" s="238"/>
      <c r="N21" s="238"/>
      <c r="O21" s="238"/>
      <c r="P21" s="238"/>
      <c r="Q21" s="238"/>
      <c r="R21" s="238"/>
      <c r="S21" s="238"/>
      <c r="T21" s="238"/>
      <c r="U21" s="238"/>
      <c r="V21" s="238"/>
      <c r="W21" s="238"/>
      <c r="X21" s="238"/>
      <c r="Y21" s="238"/>
      <c r="Z21" s="238"/>
      <c r="AA21" s="238"/>
      <c r="AB21" s="238"/>
      <c r="AC21" s="238"/>
      <c r="AD21" s="238"/>
      <c r="AE21" s="238"/>
      <c r="AF21" s="238"/>
      <c r="AG21" s="238"/>
      <c r="AH21" s="238"/>
      <c r="AI21" s="238"/>
      <c r="AJ21" s="238"/>
      <c r="AK21" s="238"/>
      <c r="AL21" s="238"/>
      <c r="AM21" s="238"/>
      <c r="AN21" s="238"/>
      <c r="AO21" s="238"/>
      <c r="AP21" s="238"/>
      <c r="AQ21" s="238"/>
      <c r="AR21" s="238"/>
      <c r="AS21" s="238"/>
      <c r="AT21" s="238"/>
      <c r="AU21" s="237"/>
      <c r="AV21" s="237"/>
      <c r="AW21" s="237"/>
      <c r="AX21" s="237"/>
      <c r="AY21" s="237"/>
      <c r="AZ21" s="237"/>
      <c r="BA21" s="237"/>
      <c r="BB21" s="237"/>
      <c r="BC21" s="237"/>
      <c r="BD21" s="237"/>
      <c r="BE21" s="237"/>
      <c r="BF21" s="237"/>
      <c r="BG21" s="237"/>
      <c r="BH21" s="237"/>
      <c r="BI21" s="237"/>
      <c r="BJ21" s="237"/>
      <c r="BK21" s="237"/>
      <c r="BL21" s="237"/>
      <c r="BM21" s="237"/>
      <c r="BN21" s="237"/>
      <c r="BO21" s="237"/>
      <c r="BP21" s="237"/>
      <c r="BQ21" s="237"/>
      <c r="BR21" s="237"/>
      <c r="BS21" s="237"/>
      <c r="BT21" s="237"/>
      <c r="BU21" s="237"/>
      <c r="BV21" s="237"/>
      <c r="BW21" s="237"/>
    </row>
    <row r="22" spans="1:75" ht="15.95" customHeight="1">
      <c r="A22" s="239">
        <v>18</v>
      </c>
      <c r="B22" s="239"/>
      <c r="C22" s="239"/>
      <c r="D22" s="238"/>
      <c r="E22" s="238"/>
      <c r="F22" s="238"/>
      <c r="G22" s="238"/>
      <c r="H22" s="238"/>
      <c r="I22" s="238"/>
      <c r="J22" s="238"/>
      <c r="K22" s="238"/>
      <c r="L22" s="238"/>
      <c r="M22" s="238"/>
      <c r="N22" s="238"/>
      <c r="O22" s="238"/>
      <c r="P22" s="238"/>
      <c r="Q22" s="238"/>
      <c r="R22" s="238"/>
      <c r="S22" s="238"/>
      <c r="T22" s="238"/>
      <c r="U22" s="238"/>
      <c r="V22" s="238"/>
      <c r="W22" s="238"/>
      <c r="X22" s="238"/>
      <c r="Y22" s="238"/>
      <c r="Z22" s="238"/>
      <c r="AA22" s="238"/>
      <c r="AB22" s="238"/>
      <c r="AC22" s="238"/>
      <c r="AD22" s="238"/>
      <c r="AE22" s="238"/>
      <c r="AF22" s="238"/>
      <c r="AG22" s="238"/>
      <c r="AH22" s="238"/>
      <c r="AI22" s="238"/>
      <c r="AJ22" s="238"/>
      <c r="AK22" s="238"/>
      <c r="AL22" s="238"/>
      <c r="AM22" s="238"/>
      <c r="AN22" s="238"/>
      <c r="AO22" s="238"/>
      <c r="AP22" s="238"/>
      <c r="AQ22" s="238"/>
      <c r="AR22" s="238"/>
      <c r="AS22" s="238"/>
      <c r="AT22" s="238"/>
      <c r="AU22" s="237"/>
      <c r="AV22" s="237"/>
      <c r="AW22" s="237"/>
      <c r="AX22" s="237"/>
      <c r="AY22" s="237"/>
      <c r="AZ22" s="237"/>
      <c r="BA22" s="237"/>
      <c r="BB22" s="237"/>
      <c r="BC22" s="237"/>
      <c r="BD22" s="237"/>
      <c r="BE22" s="237"/>
      <c r="BF22" s="237"/>
      <c r="BG22" s="237"/>
      <c r="BH22" s="237"/>
      <c r="BI22" s="237"/>
      <c r="BJ22" s="237"/>
      <c r="BK22" s="237"/>
      <c r="BL22" s="237"/>
      <c r="BM22" s="237"/>
      <c r="BN22" s="237"/>
      <c r="BO22" s="237"/>
      <c r="BP22" s="237"/>
      <c r="BQ22" s="237"/>
      <c r="BR22" s="237"/>
      <c r="BS22" s="237"/>
      <c r="BT22" s="237"/>
      <c r="BU22" s="237"/>
      <c r="BV22" s="237"/>
      <c r="BW22" s="237"/>
    </row>
    <row r="23" spans="1:75" ht="15.95" customHeight="1">
      <c r="A23" s="239">
        <v>19</v>
      </c>
      <c r="B23" s="239"/>
      <c r="C23" s="239"/>
      <c r="D23" s="238"/>
      <c r="E23" s="238"/>
      <c r="F23" s="238"/>
      <c r="G23" s="238"/>
      <c r="H23" s="238"/>
      <c r="I23" s="238"/>
      <c r="J23" s="238"/>
      <c r="K23" s="238"/>
      <c r="L23" s="238"/>
      <c r="M23" s="238"/>
      <c r="N23" s="238"/>
      <c r="O23" s="238"/>
      <c r="P23" s="238"/>
      <c r="Q23" s="238"/>
      <c r="R23" s="238"/>
      <c r="S23" s="238"/>
      <c r="T23" s="238"/>
      <c r="U23" s="238"/>
      <c r="V23" s="238"/>
      <c r="W23" s="238"/>
      <c r="X23" s="238"/>
      <c r="Y23" s="238"/>
      <c r="Z23" s="238"/>
      <c r="AA23" s="238"/>
      <c r="AB23" s="238"/>
      <c r="AC23" s="238"/>
      <c r="AD23" s="238"/>
      <c r="AE23" s="238"/>
      <c r="AF23" s="238"/>
      <c r="AG23" s="238"/>
      <c r="AH23" s="238"/>
      <c r="AI23" s="238"/>
      <c r="AJ23" s="238"/>
      <c r="AK23" s="238"/>
      <c r="AL23" s="238"/>
      <c r="AM23" s="238"/>
      <c r="AN23" s="238"/>
      <c r="AO23" s="238"/>
      <c r="AP23" s="238"/>
      <c r="AQ23" s="238"/>
      <c r="AR23" s="238"/>
      <c r="AS23" s="238"/>
      <c r="AT23" s="238"/>
      <c r="AU23" s="237"/>
      <c r="AV23" s="237"/>
      <c r="AW23" s="237"/>
      <c r="AX23" s="237"/>
      <c r="AY23" s="237"/>
      <c r="AZ23" s="237"/>
      <c r="BA23" s="237"/>
      <c r="BB23" s="237"/>
      <c r="BC23" s="237"/>
      <c r="BD23" s="237"/>
      <c r="BE23" s="237"/>
      <c r="BF23" s="237"/>
      <c r="BG23" s="237"/>
      <c r="BH23" s="237"/>
      <c r="BI23" s="237"/>
      <c r="BJ23" s="237"/>
      <c r="BK23" s="237"/>
      <c r="BL23" s="237"/>
      <c r="BM23" s="237"/>
      <c r="BN23" s="237"/>
      <c r="BO23" s="237"/>
      <c r="BP23" s="237"/>
      <c r="BQ23" s="237"/>
      <c r="BR23" s="237"/>
      <c r="BS23" s="237"/>
      <c r="BT23" s="237"/>
      <c r="BU23" s="237"/>
      <c r="BV23" s="237"/>
      <c r="BW23" s="237"/>
    </row>
    <row r="24" spans="1:75" ht="15.95" customHeight="1">
      <c r="A24" s="239">
        <v>20</v>
      </c>
      <c r="B24" s="239"/>
      <c r="C24" s="239"/>
      <c r="D24" s="238"/>
      <c r="E24" s="238"/>
      <c r="F24" s="238"/>
      <c r="G24" s="238"/>
      <c r="H24" s="238"/>
      <c r="I24" s="238"/>
      <c r="J24" s="238"/>
      <c r="K24" s="238"/>
      <c r="L24" s="238"/>
      <c r="M24" s="238"/>
      <c r="N24" s="238"/>
      <c r="O24" s="238"/>
      <c r="P24" s="238"/>
      <c r="Q24" s="238"/>
      <c r="R24" s="238"/>
      <c r="S24" s="238"/>
      <c r="T24" s="238"/>
      <c r="U24" s="238"/>
      <c r="V24" s="238"/>
      <c r="W24" s="238"/>
      <c r="X24" s="238"/>
      <c r="Y24" s="238"/>
      <c r="Z24" s="238"/>
      <c r="AA24" s="238"/>
      <c r="AB24" s="238"/>
      <c r="AC24" s="238"/>
      <c r="AD24" s="238"/>
      <c r="AE24" s="238"/>
      <c r="AF24" s="238"/>
      <c r="AG24" s="238"/>
      <c r="AH24" s="238"/>
      <c r="AI24" s="238"/>
      <c r="AJ24" s="238"/>
      <c r="AK24" s="238"/>
      <c r="AL24" s="238"/>
      <c r="AM24" s="238"/>
      <c r="AN24" s="238"/>
      <c r="AO24" s="238"/>
      <c r="AP24" s="238"/>
      <c r="AQ24" s="238"/>
      <c r="AR24" s="238"/>
      <c r="AS24" s="238"/>
      <c r="AT24" s="238"/>
      <c r="AU24" s="237"/>
      <c r="AV24" s="237"/>
      <c r="AW24" s="237"/>
      <c r="AX24" s="237"/>
      <c r="AY24" s="237"/>
      <c r="AZ24" s="237"/>
      <c r="BA24" s="237"/>
      <c r="BB24" s="237"/>
      <c r="BC24" s="237"/>
      <c r="BD24" s="237"/>
      <c r="BE24" s="237"/>
      <c r="BF24" s="237"/>
      <c r="BG24" s="237"/>
      <c r="BH24" s="237"/>
      <c r="BI24" s="237"/>
      <c r="BJ24" s="237"/>
      <c r="BK24" s="237"/>
      <c r="BL24" s="237"/>
      <c r="BM24" s="237"/>
      <c r="BN24" s="237"/>
      <c r="BO24" s="237"/>
      <c r="BP24" s="237"/>
      <c r="BQ24" s="237"/>
      <c r="BR24" s="237"/>
      <c r="BS24" s="237"/>
      <c r="BT24" s="237"/>
      <c r="BU24" s="237"/>
      <c r="BV24" s="237"/>
      <c r="BW24" s="237"/>
    </row>
    <row r="25" spans="1:75" ht="15.95" customHeight="1">
      <c r="A25" s="239">
        <v>21</v>
      </c>
      <c r="B25" s="239"/>
      <c r="C25" s="239"/>
      <c r="D25" s="238"/>
      <c r="E25" s="238"/>
      <c r="F25" s="238"/>
      <c r="G25" s="238"/>
      <c r="H25" s="238"/>
      <c r="I25" s="238"/>
      <c r="J25" s="238"/>
      <c r="K25" s="238"/>
      <c r="L25" s="238"/>
      <c r="M25" s="238"/>
      <c r="N25" s="238"/>
      <c r="O25" s="238"/>
      <c r="P25" s="238"/>
      <c r="Q25" s="238"/>
      <c r="R25" s="238"/>
      <c r="S25" s="238"/>
      <c r="T25" s="238"/>
      <c r="U25" s="238"/>
      <c r="V25" s="238"/>
      <c r="W25" s="238"/>
      <c r="X25" s="238"/>
      <c r="Y25" s="238"/>
      <c r="Z25" s="238"/>
      <c r="AA25" s="238"/>
      <c r="AB25" s="238"/>
      <c r="AC25" s="238"/>
      <c r="AD25" s="238"/>
      <c r="AE25" s="238"/>
      <c r="AF25" s="238"/>
      <c r="AG25" s="238"/>
      <c r="AH25" s="238"/>
      <c r="AI25" s="238"/>
      <c r="AJ25" s="238"/>
      <c r="AK25" s="238"/>
      <c r="AL25" s="238"/>
      <c r="AM25" s="238"/>
      <c r="AN25" s="238"/>
      <c r="AO25" s="238"/>
      <c r="AP25" s="238"/>
      <c r="AQ25" s="238"/>
      <c r="AR25" s="238"/>
      <c r="AS25" s="238"/>
      <c r="AT25" s="238"/>
      <c r="AU25" s="237"/>
      <c r="AV25" s="237"/>
      <c r="AW25" s="237"/>
      <c r="AX25" s="237"/>
      <c r="AY25" s="237"/>
      <c r="AZ25" s="237"/>
      <c r="BA25" s="237"/>
      <c r="BB25" s="237"/>
      <c r="BC25" s="237"/>
      <c r="BD25" s="237"/>
      <c r="BE25" s="237"/>
      <c r="BF25" s="237"/>
      <c r="BG25" s="237"/>
      <c r="BH25" s="237"/>
      <c r="BI25" s="237"/>
      <c r="BJ25" s="237"/>
      <c r="BK25" s="237"/>
      <c r="BL25" s="237"/>
      <c r="BM25" s="237"/>
      <c r="BN25" s="237"/>
      <c r="BO25" s="237"/>
      <c r="BP25" s="237"/>
      <c r="BQ25" s="237"/>
      <c r="BR25" s="237"/>
      <c r="BS25" s="237"/>
      <c r="BT25" s="237"/>
      <c r="BU25" s="237"/>
      <c r="BV25" s="237"/>
      <c r="BW25" s="237"/>
    </row>
    <row r="26" spans="1:75" ht="15.95" customHeight="1">
      <c r="A26" s="239">
        <v>22</v>
      </c>
      <c r="B26" s="239"/>
      <c r="C26" s="239"/>
      <c r="D26" s="238"/>
      <c r="E26" s="238"/>
      <c r="F26" s="238"/>
      <c r="G26" s="238"/>
      <c r="H26" s="238"/>
      <c r="I26" s="238"/>
      <c r="J26" s="238"/>
      <c r="K26" s="238"/>
      <c r="L26" s="238"/>
      <c r="M26" s="238"/>
      <c r="N26" s="238"/>
      <c r="O26" s="238"/>
      <c r="P26" s="238"/>
      <c r="Q26" s="238"/>
      <c r="R26" s="238"/>
      <c r="S26" s="238"/>
      <c r="T26" s="238"/>
      <c r="U26" s="238"/>
      <c r="V26" s="238"/>
      <c r="W26" s="238"/>
      <c r="X26" s="238"/>
      <c r="Y26" s="238"/>
      <c r="Z26" s="238"/>
      <c r="AA26" s="238"/>
      <c r="AB26" s="238"/>
      <c r="AC26" s="238"/>
      <c r="AD26" s="238"/>
      <c r="AE26" s="238"/>
      <c r="AF26" s="238"/>
      <c r="AG26" s="238"/>
      <c r="AH26" s="238"/>
      <c r="AI26" s="238"/>
      <c r="AJ26" s="238"/>
      <c r="AK26" s="238"/>
      <c r="AL26" s="238"/>
      <c r="AM26" s="238"/>
      <c r="AN26" s="238"/>
      <c r="AO26" s="238"/>
      <c r="AP26" s="238"/>
      <c r="AQ26" s="238"/>
      <c r="AR26" s="238"/>
      <c r="AS26" s="238"/>
      <c r="AT26" s="238"/>
      <c r="AU26" s="237"/>
      <c r="AV26" s="237"/>
      <c r="AW26" s="237"/>
      <c r="AX26" s="237"/>
      <c r="AY26" s="237"/>
      <c r="AZ26" s="237"/>
      <c r="BA26" s="237"/>
      <c r="BB26" s="237"/>
      <c r="BC26" s="237"/>
      <c r="BD26" s="237"/>
      <c r="BE26" s="237"/>
      <c r="BF26" s="237"/>
      <c r="BG26" s="237"/>
      <c r="BH26" s="237"/>
      <c r="BI26" s="237"/>
      <c r="BJ26" s="237"/>
      <c r="BK26" s="237"/>
      <c r="BL26" s="237"/>
      <c r="BM26" s="237"/>
      <c r="BN26" s="237"/>
      <c r="BO26" s="237"/>
      <c r="BP26" s="237"/>
      <c r="BQ26" s="237"/>
      <c r="BR26" s="237"/>
      <c r="BS26" s="237"/>
      <c r="BT26" s="237"/>
      <c r="BU26" s="237"/>
      <c r="BV26" s="237"/>
      <c r="BW26" s="237"/>
    </row>
    <row r="27" spans="1:75" ht="15.95" customHeight="1">
      <c r="A27" s="239">
        <v>23</v>
      </c>
      <c r="B27" s="239"/>
      <c r="C27" s="239"/>
      <c r="D27" s="238"/>
      <c r="E27" s="238"/>
      <c r="F27" s="238"/>
      <c r="G27" s="238"/>
      <c r="H27" s="238"/>
      <c r="I27" s="238"/>
      <c r="J27" s="238"/>
      <c r="K27" s="238"/>
      <c r="L27" s="238"/>
      <c r="M27" s="238"/>
      <c r="N27" s="238"/>
      <c r="O27" s="238"/>
      <c r="P27" s="238"/>
      <c r="Q27" s="238"/>
      <c r="R27" s="238"/>
      <c r="S27" s="238"/>
      <c r="T27" s="238"/>
      <c r="U27" s="238"/>
      <c r="V27" s="238"/>
      <c r="W27" s="238"/>
      <c r="X27" s="238"/>
      <c r="Y27" s="238"/>
      <c r="Z27" s="238"/>
      <c r="AA27" s="238"/>
      <c r="AB27" s="238"/>
      <c r="AC27" s="238"/>
      <c r="AD27" s="238"/>
      <c r="AE27" s="238"/>
      <c r="AF27" s="238"/>
      <c r="AG27" s="238"/>
      <c r="AH27" s="238"/>
      <c r="AI27" s="238"/>
      <c r="AJ27" s="238"/>
      <c r="AK27" s="238"/>
      <c r="AL27" s="238"/>
      <c r="AM27" s="238"/>
      <c r="AN27" s="238"/>
      <c r="AO27" s="238"/>
      <c r="AP27" s="238"/>
      <c r="AQ27" s="238"/>
      <c r="AR27" s="238"/>
      <c r="AS27" s="238"/>
      <c r="AT27" s="238"/>
      <c r="AU27" s="237"/>
      <c r="AV27" s="237"/>
      <c r="AW27" s="237"/>
      <c r="AX27" s="237"/>
      <c r="AY27" s="237"/>
      <c r="AZ27" s="237"/>
      <c r="BA27" s="237"/>
      <c r="BB27" s="237"/>
      <c r="BC27" s="237"/>
      <c r="BD27" s="237"/>
      <c r="BE27" s="237"/>
      <c r="BF27" s="237"/>
      <c r="BG27" s="237"/>
      <c r="BH27" s="237"/>
      <c r="BI27" s="237"/>
      <c r="BJ27" s="237"/>
      <c r="BK27" s="237"/>
      <c r="BL27" s="237"/>
      <c r="BM27" s="237"/>
      <c r="BN27" s="237"/>
      <c r="BO27" s="237"/>
      <c r="BP27" s="237"/>
      <c r="BQ27" s="237"/>
      <c r="BR27" s="237"/>
      <c r="BS27" s="237"/>
      <c r="BT27" s="237"/>
      <c r="BU27" s="237"/>
      <c r="BV27" s="237"/>
      <c r="BW27" s="237"/>
    </row>
    <row r="28" spans="1:75" ht="15.95" customHeight="1">
      <c r="A28" s="239">
        <v>24</v>
      </c>
      <c r="B28" s="239"/>
      <c r="C28" s="239"/>
      <c r="D28" s="238"/>
      <c r="E28" s="238"/>
      <c r="F28" s="238"/>
      <c r="G28" s="238"/>
      <c r="H28" s="238"/>
      <c r="I28" s="238"/>
      <c r="J28" s="238"/>
      <c r="K28" s="238"/>
      <c r="L28" s="238"/>
      <c r="M28" s="238"/>
      <c r="N28" s="238"/>
      <c r="O28" s="238"/>
      <c r="P28" s="238"/>
      <c r="Q28" s="238"/>
      <c r="R28" s="238"/>
      <c r="S28" s="238"/>
      <c r="T28" s="238"/>
      <c r="U28" s="238"/>
      <c r="V28" s="238"/>
      <c r="W28" s="238"/>
      <c r="X28" s="238"/>
      <c r="Y28" s="238"/>
      <c r="Z28" s="238"/>
      <c r="AA28" s="238"/>
      <c r="AB28" s="238"/>
      <c r="AC28" s="238"/>
      <c r="AD28" s="238"/>
      <c r="AE28" s="238"/>
      <c r="AF28" s="238"/>
      <c r="AG28" s="238"/>
      <c r="AH28" s="238"/>
      <c r="AI28" s="238"/>
      <c r="AJ28" s="238"/>
      <c r="AK28" s="238"/>
      <c r="AL28" s="238"/>
      <c r="AM28" s="238"/>
      <c r="AN28" s="238"/>
      <c r="AO28" s="238"/>
      <c r="AP28" s="238"/>
      <c r="AQ28" s="238"/>
      <c r="AR28" s="238"/>
      <c r="AS28" s="238"/>
      <c r="AT28" s="238"/>
      <c r="AU28" s="237"/>
      <c r="AV28" s="237"/>
      <c r="AW28" s="237"/>
      <c r="AX28" s="237"/>
      <c r="AY28" s="237"/>
      <c r="AZ28" s="237"/>
      <c r="BA28" s="237"/>
      <c r="BB28" s="237"/>
      <c r="BC28" s="237"/>
      <c r="BD28" s="237"/>
      <c r="BE28" s="237"/>
      <c r="BF28" s="237"/>
      <c r="BG28" s="237"/>
      <c r="BH28" s="237"/>
      <c r="BI28" s="237"/>
      <c r="BJ28" s="237"/>
      <c r="BK28" s="237"/>
      <c r="BL28" s="237"/>
      <c r="BM28" s="237"/>
      <c r="BN28" s="237"/>
      <c r="BO28" s="237"/>
      <c r="BP28" s="237"/>
      <c r="BQ28" s="237"/>
      <c r="BR28" s="237"/>
      <c r="BS28" s="237"/>
      <c r="BT28" s="237"/>
      <c r="BU28" s="237"/>
      <c r="BV28" s="237"/>
      <c r="BW28" s="237"/>
    </row>
    <row r="29" spans="1:75" ht="15.95" customHeight="1">
      <c r="A29" s="239">
        <v>25</v>
      </c>
      <c r="B29" s="239"/>
      <c r="C29" s="239"/>
      <c r="D29" s="238"/>
      <c r="E29" s="238"/>
      <c r="F29" s="238"/>
      <c r="G29" s="238"/>
      <c r="H29" s="238"/>
      <c r="I29" s="238"/>
      <c r="J29" s="238"/>
      <c r="K29" s="238"/>
      <c r="L29" s="238"/>
      <c r="M29" s="238"/>
      <c r="N29" s="238"/>
      <c r="O29" s="238"/>
      <c r="P29" s="238"/>
      <c r="Q29" s="238"/>
      <c r="R29" s="238"/>
      <c r="S29" s="238"/>
      <c r="T29" s="238"/>
      <c r="U29" s="238"/>
      <c r="V29" s="238"/>
      <c r="W29" s="238"/>
      <c r="X29" s="238"/>
      <c r="Y29" s="238"/>
      <c r="Z29" s="238"/>
      <c r="AA29" s="238"/>
      <c r="AB29" s="238"/>
      <c r="AC29" s="238"/>
      <c r="AD29" s="238"/>
      <c r="AE29" s="238"/>
      <c r="AF29" s="238"/>
      <c r="AG29" s="238"/>
      <c r="AH29" s="238"/>
      <c r="AI29" s="238"/>
      <c r="AJ29" s="238"/>
      <c r="AK29" s="238"/>
      <c r="AL29" s="238"/>
      <c r="AM29" s="238"/>
      <c r="AN29" s="238"/>
      <c r="AO29" s="238"/>
      <c r="AP29" s="238"/>
      <c r="AQ29" s="238"/>
      <c r="AR29" s="238"/>
      <c r="AS29" s="238"/>
      <c r="AT29" s="238"/>
      <c r="AU29" s="237"/>
      <c r="AV29" s="237"/>
      <c r="AW29" s="237"/>
      <c r="AX29" s="237"/>
      <c r="AY29" s="237"/>
      <c r="AZ29" s="237"/>
      <c r="BA29" s="237"/>
      <c r="BB29" s="237"/>
      <c r="BC29" s="237"/>
      <c r="BD29" s="237"/>
      <c r="BE29" s="237"/>
      <c r="BF29" s="237"/>
      <c r="BG29" s="237"/>
      <c r="BH29" s="237"/>
      <c r="BI29" s="237"/>
      <c r="BJ29" s="237"/>
      <c r="BK29" s="237"/>
      <c r="BL29" s="237"/>
      <c r="BM29" s="237"/>
      <c r="BN29" s="237"/>
      <c r="BO29" s="237"/>
      <c r="BP29" s="237"/>
      <c r="BQ29" s="237"/>
      <c r="BR29" s="237"/>
      <c r="BS29" s="237"/>
      <c r="BT29" s="237"/>
      <c r="BU29" s="237"/>
      <c r="BV29" s="237"/>
      <c r="BW29" s="237"/>
    </row>
    <row r="30" spans="1:75" ht="15.95" customHeight="1">
      <c r="A30" s="239">
        <v>26</v>
      </c>
      <c r="B30" s="239"/>
      <c r="C30" s="239"/>
      <c r="D30" s="238"/>
      <c r="E30" s="238"/>
      <c r="F30" s="238"/>
      <c r="G30" s="238"/>
      <c r="H30" s="238"/>
      <c r="I30" s="238"/>
      <c r="J30" s="238"/>
      <c r="K30" s="238"/>
      <c r="L30" s="238"/>
      <c r="M30" s="238"/>
      <c r="N30" s="238"/>
      <c r="O30" s="238"/>
      <c r="P30" s="238"/>
      <c r="Q30" s="238"/>
      <c r="R30" s="238"/>
      <c r="S30" s="238"/>
      <c r="T30" s="238"/>
      <c r="U30" s="238"/>
      <c r="V30" s="238"/>
      <c r="W30" s="238"/>
      <c r="X30" s="238"/>
      <c r="Y30" s="238"/>
      <c r="Z30" s="238"/>
      <c r="AA30" s="238"/>
      <c r="AB30" s="238"/>
      <c r="AC30" s="238"/>
      <c r="AD30" s="238"/>
      <c r="AE30" s="238"/>
      <c r="AF30" s="238"/>
      <c r="AG30" s="238"/>
      <c r="AH30" s="238"/>
      <c r="AI30" s="238"/>
      <c r="AJ30" s="238"/>
      <c r="AK30" s="238"/>
      <c r="AL30" s="238"/>
      <c r="AM30" s="238"/>
      <c r="AN30" s="238"/>
      <c r="AO30" s="238"/>
      <c r="AP30" s="238"/>
      <c r="AQ30" s="238"/>
      <c r="AR30" s="238"/>
      <c r="AS30" s="238"/>
      <c r="AT30" s="238"/>
      <c r="AU30" s="237"/>
      <c r="AV30" s="237"/>
      <c r="AW30" s="237"/>
      <c r="AX30" s="237"/>
      <c r="AY30" s="237"/>
      <c r="AZ30" s="237"/>
      <c r="BA30" s="237"/>
      <c r="BB30" s="237"/>
      <c r="BC30" s="237"/>
      <c r="BD30" s="237"/>
      <c r="BE30" s="237"/>
      <c r="BF30" s="237"/>
      <c r="BG30" s="237"/>
      <c r="BH30" s="237"/>
      <c r="BI30" s="237"/>
      <c r="BJ30" s="237"/>
      <c r="BK30" s="237"/>
      <c r="BL30" s="237"/>
      <c r="BM30" s="237"/>
      <c r="BN30" s="237"/>
      <c r="BO30" s="237"/>
      <c r="BP30" s="237"/>
      <c r="BQ30" s="237"/>
      <c r="BR30" s="237"/>
      <c r="BS30" s="237"/>
      <c r="BT30" s="237"/>
      <c r="BU30" s="237"/>
      <c r="BV30" s="237"/>
      <c r="BW30" s="237"/>
    </row>
    <row r="31" spans="1:75" ht="15.95" customHeight="1">
      <c r="A31" s="239">
        <v>27</v>
      </c>
      <c r="B31" s="239"/>
      <c r="C31" s="239"/>
      <c r="D31" s="238"/>
      <c r="E31" s="238"/>
      <c r="F31" s="238"/>
      <c r="G31" s="238"/>
      <c r="H31" s="238"/>
      <c r="I31" s="238"/>
      <c r="J31" s="238"/>
      <c r="K31" s="238"/>
      <c r="L31" s="238"/>
      <c r="M31" s="238"/>
      <c r="N31" s="238"/>
      <c r="O31" s="238"/>
      <c r="P31" s="238"/>
      <c r="Q31" s="238"/>
      <c r="R31" s="238"/>
      <c r="S31" s="238"/>
      <c r="T31" s="238"/>
      <c r="U31" s="238"/>
      <c r="V31" s="238"/>
      <c r="W31" s="238"/>
      <c r="X31" s="238"/>
      <c r="Y31" s="238"/>
      <c r="Z31" s="238"/>
      <c r="AA31" s="238"/>
      <c r="AB31" s="238"/>
      <c r="AC31" s="238"/>
      <c r="AD31" s="238"/>
      <c r="AE31" s="238"/>
      <c r="AF31" s="238"/>
      <c r="AG31" s="238"/>
      <c r="AH31" s="238"/>
      <c r="AI31" s="238"/>
      <c r="AJ31" s="238"/>
      <c r="AK31" s="238"/>
      <c r="AL31" s="238"/>
      <c r="AM31" s="238"/>
      <c r="AN31" s="238"/>
      <c r="AO31" s="238"/>
      <c r="AP31" s="238"/>
      <c r="AQ31" s="238"/>
      <c r="AR31" s="238"/>
      <c r="AS31" s="238"/>
      <c r="AT31" s="238"/>
      <c r="AU31" s="237"/>
      <c r="AV31" s="237"/>
      <c r="AW31" s="237"/>
      <c r="AX31" s="237"/>
      <c r="AY31" s="237"/>
      <c r="AZ31" s="237"/>
      <c r="BA31" s="237"/>
      <c r="BB31" s="237"/>
      <c r="BC31" s="237"/>
      <c r="BD31" s="237"/>
      <c r="BE31" s="237"/>
      <c r="BF31" s="237"/>
      <c r="BG31" s="237"/>
      <c r="BH31" s="237"/>
      <c r="BI31" s="237"/>
      <c r="BJ31" s="237"/>
      <c r="BK31" s="237"/>
      <c r="BL31" s="237"/>
      <c r="BM31" s="237"/>
      <c r="BN31" s="237"/>
      <c r="BO31" s="237"/>
      <c r="BP31" s="237"/>
      <c r="BQ31" s="237"/>
      <c r="BR31" s="237"/>
      <c r="BS31" s="237"/>
      <c r="BT31" s="237"/>
      <c r="BU31" s="237"/>
      <c r="BV31" s="237"/>
      <c r="BW31" s="237"/>
    </row>
    <row r="32" spans="1:75" ht="15.95" customHeight="1">
      <c r="A32" s="239">
        <v>28</v>
      </c>
      <c r="B32" s="239"/>
      <c r="C32" s="239"/>
      <c r="D32" s="238"/>
      <c r="E32" s="238"/>
      <c r="F32" s="238"/>
      <c r="G32" s="238"/>
      <c r="H32" s="238"/>
      <c r="I32" s="238"/>
      <c r="J32" s="238"/>
      <c r="K32" s="238"/>
      <c r="L32" s="238"/>
      <c r="M32" s="238"/>
      <c r="N32" s="238"/>
      <c r="O32" s="238"/>
      <c r="P32" s="238"/>
      <c r="Q32" s="238"/>
      <c r="R32" s="238"/>
      <c r="S32" s="238"/>
      <c r="T32" s="238"/>
      <c r="U32" s="238"/>
      <c r="V32" s="238"/>
      <c r="W32" s="238"/>
      <c r="X32" s="238"/>
      <c r="Y32" s="238"/>
      <c r="Z32" s="238"/>
      <c r="AA32" s="238"/>
      <c r="AB32" s="238"/>
      <c r="AC32" s="238"/>
      <c r="AD32" s="238"/>
      <c r="AE32" s="238"/>
      <c r="AF32" s="238"/>
      <c r="AG32" s="238"/>
      <c r="AH32" s="238"/>
      <c r="AI32" s="238"/>
      <c r="AJ32" s="238"/>
      <c r="AK32" s="238"/>
      <c r="AL32" s="238"/>
      <c r="AM32" s="238"/>
      <c r="AN32" s="238"/>
      <c r="AO32" s="238"/>
      <c r="AP32" s="238"/>
      <c r="AQ32" s="238"/>
      <c r="AR32" s="238"/>
      <c r="AS32" s="238"/>
      <c r="AT32" s="238"/>
      <c r="AU32" s="237"/>
      <c r="AV32" s="237"/>
      <c r="AW32" s="237"/>
      <c r="AX32" s="237"/>
      <c r="AY32" s="237"/>
      <c r="AZ32" s="237"/>
      <c r="BA32" s="237"/>
      <c r="BB32" s="237"/>
      <c r="BC32" s="237"/>
      <c r="BD32" s="237"/>
      <c r="BE32" s="237"/>
      <c r="BF32" s="237"/>
      <c r="BG32" s="237"/>
      <c r="BH32" s="237"/>
      <c r="BI32" s="237"/>
      <c r="BJ32" s="237"/>
      <c r="BK32" s="237"/>
      <c r="BL32" s="237"/>
      <c r="BM32" s="237"/>
      <c r="BN32" s="237"/>
      <c r="BO32" s="237"/>
      <c r="BP32" s="237"/>
      <c r="BQ32" s="237"/>
      <c r="BR32" s="237"/>
      <c r="BS32" s="237"/>
      <c r="BT32" s="237"/>
      <c r="BU32" s="237"/>
      <c r="BV32" s="237"/>
      <c r="BW32" s="237"/>
    </row>
    <row r="33" spans="1:75" ht="15.95" customHeight="1">
      <c r="A33" s="239">
        <v>29</v>
      </c>
      <c r="B33" s="239"/>
      <c r="C33" s="239"/>
      <c r="D33" s="238"/>
      <c r="E33" s="238"/>
      <c r="F33" s="238"/>
      <c r="G33" s="238"/>
      <c r="H33" s="238"/>
      <c r="I33" s="238"/>
      <c r="J33" s="238"/>
      <c r="K33" s="238"/>
      <c r="L33" s="238"/>
      <c r="M33" s="238"/>
      <c r="N33" s="238"/>
      <c r="O33" s="238"/>
      <c r="P33" s="238"/>
      <c r="Q33" s="238"/>
      <c r="R33" s="238"/>
      <c r="S33" s="238"/>
      <c r="T33" s="238"/>
      <c r="U33" s="238"/>
      <c r="V33" s="238"/>
      <c r="W33" s="238"/>
      <c r="X33" s="238"/>
      <c r="Y33" s="238"/>
      <c r="Z33" s="238"/>
      <c r="AA33" s="238"/>
      <c r="AB33" s="238"/>
      <c r="AC33" s="238"/>
      <c r="AD33" s="238"/>
      <c r="AE33" s="238"/>
      <c r="AF33" s="238"/>
      <c r="AG33" s="238"/>
      <c r="AH33" s="238"/>
      <c r="AI33" s="238"/>
      <c r="AJ33" s="238"/>
      <c r="AK33" s="238"/>
      <c r="AL33" s="238"/>
      <c r="AM33" s="238"/>
      <c r="AN33" s="238"/>
      <c r="AO33" s="238"/>
      <c r="AP33" s="238"/>
      <c r="AQ33" s="238"/>
      <c r="AR33" s="238"/>
      <c r="AS33" s="238"/>
      <c r="AT33" s="238"/>
      <c r="AU33" s="237"/>
      <c r="AV33" s="237"/>
      <c r="AW33" s="237"/>
      <c r="AX33" s="237"/>
      <c r="AY33" s="237"/>
      <c r="AZ33" s="237"/>
      <c r="BA33" s="237"/>
      <c r="BB33" s="237"/>
      <c r="BC33" s="237"/>
      <c r="BD33" s="237"/>
      <c r="BE33" s="237"/>
      <c r="BF33" s="237"/>
      <c r="BG33" s="237"/>
      <c r="BH33" s="237"/>
      <c r="BI33" s="237"/>
      <c r="BJ33" s="237"/>
      <c r="BK33" s="237"/>
      <c r="BL33" s="237"/>
      <c r="BM33" s="237"/>
      <c r="BN33" s="237"/>
      <c r="BO33" s="237"/>
      <c r="BP33" s="237"/>
      <c r="BQ33" s="237"/>
      <c r="BR33" s="237"/>
      <c r="BS33" s="237"/>
      <c r="BT33" s="237"/>
      <c r="BU33" s="237"/>
      <c r="BV33" s="237"/>
      <c r="BW33" s="237"/>
    </row>
    <row r="34" spans="1:75" ht="15.95" customHeight="1">
      <c r="A34" s="239">
        <v>30</v>
      </c>
      <c r="B34" s="239"/>
      <c r="C34" s="239"/>
      <c r="D34" s="238"/>
      <c r="E34" s="238"/>
      <c r="F34" s="238"/>
      <c r="G34" s="238"/>
      <c r="H34" s="238"/>
      <c r="I34" s="238"/>
      <c r="J34" s="238"/>
      <c r="K34" s="238"/>
      <c r="L34" s="238"/>
      <c r="M34" s="238"/>
      <c r="N34" s="238"/>
      <c r="O34" s="238"/>
      <c r="P34" s="238"/>
      <c r="Q34" s="238"/>
      <c r="R34" s="238"/>
      <c r="S34" s="238"/>
      <c r="T34" s="238"/>
      <c r="U34" s="238"/>
      <c r="V34" s="238"/>
      <c r="W34" s="238"/>
      <c r="X34" s="238"/>
      <c r="Y34" s="238"/>
      <c r="Z34" s="238"/>
      <c r="AA34" s="238"/>
      <c r="AB34" s="238"/>
      <c r="AC34" s="238"/>
      <c r="AD34" s="238"/>
      <c r="AE34" s="238"/>
      <c r="AF34" s="238"/>
      <c r="AG34" s="238"/>
      <c r="AH34" s="238"/>
      <c r="AI34" s="238"/>
      <c r="AJ34" s="238"/>
      <c r="AK34" s="238"/>
      <c r="AL34" s="238"/>
      <c r="AM34" s="238"/>
      <c r="AN34" s="238"/>
      <c r="AO34" s="238"/>
      <c r="AP34" s="238"/>
      <c r="AQ34" s="238"/>
      <c r="AR34" s="238"/>
      <c r="AS34" s="238"/>
      <c r="AT34" s="238"/>
      <c r="AU34" s="237"/>
      <c r="AV34" s="237"/>
      <c r="AW34" s="237"/>
      <c r="AX34" s="237"/>
      <c r="AY34" s="237"/>
      <c r="AZ34" s="237"/>
      <c r="BA34" s="237"/>
      <c r="BB34" s="237"/>
      <c r="BC34" s="237"/>
      <c r="BD34" s="237"/>
      <c r="BE34" s="237"/>
      <c r="BF34" s="237"/>
      <c r="BG34" s="237"/>
      <c r="BH34" s="237"/>
      <c r="BI34" s="237"/>
      <c r="BJ34" s="237"/>
      <c r="BK34" s="237"/>
      <c r="BL34" s="237"/>
      <c r="BM34" s="237"/>
      <c r="BN34" s="237"/>
      <c r="BO34" s="237"/>
      <c r="BP34" s="237"/>
      <c r="BQ34" s="237"/>
      <c r="BR34" s="237"/>
      <c r="BS34" s="237"/>
      <c r="BT34" s="237"/>
      <c r="BU34" s="237"/>
      <c r="BV34" s="237"/>
      <c r="BW34" s="237"/>
    </row>
  </sheetData>
  <sheetProtection sheet="1" objects="1" scenarios="1" selectLockedCells="1"/>
  <mergeCells count="253">
    <mergeCell ref="A21:C21"/>
    <mergeCell ref="A22:C22"/>
    <mergeCell ref="A23:C23"/>
    <mergeCell ref="A24:C24"/>
    <mergeCell ref="D22:P22"/>
    <mergeCell ref="D24:P24"/>
    <mergeCell ref="A14:C14"/>
    <mergeCell ref="A15:C15"/>
    <mergeCell ref="A16:C16"/>
    <mergeCell ref="D14:P14"/>
    <mergeCell ref="D16:P16"/>
    <mergeCell ref="A17:C17"/>
    <mergeCell ref="A18:C18"/>
    <mergeCell ref="A19:C19"/>
    <mergeCell ref="A20:C20"/>
    <mergeCell ref="D18:P18"/>
    <mergeCell ref="D20:P20"/>
    <mergeCell ref="A8:C8"/>
    <mergeCell ref="D8:P8"/>
    <mergeCell ref="A9:C9"/>
    <mergeCell ref="A10:C10"/>
    <mergeCell ref="A11:C11"/>
    <mergeCell ref="A12:C12"/>
    <mergeCell ref="D10:P10"/>
    <mergeCell ref="D12:P12"/>
    <mergeCell ref="A13:C13"/>
    <mergeCell ref="A5:C5"/>
    <mergeCell ref="D5:P5"/>
    <mergeCell ref="Q5:V5"/>
    <mergeCell ref="W5:AA5"/>
    <mergeCell ref="AB5:AT5"/>
    <mergeCell ref="AU5:BI5"/>
    <mergeCell ref="BJ5:BP5"/>
    <mergeCell ref="BQ5:BW5"/>
    <mergeCell ref="A4:C4"/>
    <mergeCell ref="D4:P4"/>
    <mergeCell ref="Q4:V4"/>
    <mergeCell ref="W4:AA4"/>
    <mergeCell ref="AB4:AT4"/>
    <mergeCell ref="A1:M1"/>
    <mergeCell ref="N1:BG1"/>
    <mergeCell ref="BH1:BQ1"/>
    <mergeCell ref="BR1:BW1"/>
    <mergeCell ref="A2:BW2"/>
    <mergeCell ref="AU6:BI6"/>
    <mergeCell ref="BJ6:BP6"/>
    <mergeCell ref="BQ6:BW6"/>
    <mergeCell ref="A7:C7"/>
    <mergeCell ref="D7:P7"/>
    <mergeCell ref="Q7:V7"/>
    <mergeCell ref="W7:AA7"/>
    <mergeCell ref="AB7:AT7"/>
    <mergeCell ref="AU7:BI7"/>
    <mergeCell ref="BJ7:BP7"/>
    <mergeCell ref="BQ7:BW7"/>
    <mergeCell ref="A6:C6"/>
    <mergeCell ref="D6:P6"/>
    <mergeCell ref="Q6:V6"/>
    <mergeCell ref="W6:AA6"/>
    <mergeCell ref="AB6:AT6"/>
    <mergeCell ref="AU4:BI4"/>
    <mergeCell ref="BJ4:BP4"/>
    <mergeCell ref="BQ4:BW4"/>
    <mergeCell ref="A30:C30"/>
    <mergeCell ref="A31:C31"/>
    <mergeCell ref="A32:C32"/>
    <mergeCell ref="A33:C33"/>
    <mergeCell ref="A34:C34"/>
    <mergeCell ref="A25:C25"/>
    <mergeCell ref="A26:C26"/>
    <mergeCell ref="A27:C27"/>
    <mergeCell ref="A28:C28"/>
    <mergeCell ref="A29:C29"/>
    <mergeCell ref="BQ8:BW8"/>
    <mergeCell ref="D9:P9"/>
    <mergeCell ref="Q9:V9"/>
    <mergeCell ref="W9:AA9"/>
    <mergeCell ref="AB9:AT9"/>
    <mergeCell ref="AU9:BI9"/>
    <mergeCell ref="BJ9:BP9"/>
    <mergeCell ref="BQ9:BW9"/>
    <mergeCell ref="Q8:V8"/>
    <mergeCell ref="W8:AA8"/>
    <mergeCell ref="AB8:AT8"/>
    <mergeCell ref="AU8:BI8"/>
    <mergeCell ref="BJ8:BP8"/>
    <mergeCell ref="BQ10:BW10"/>
    <mergeCell ref="D11:P11"/>
    <mergeCell ref="Q11:V11"/>
    <mergeCell ref="W11:AA11"/>
    <mergeCell ref="AB11:AT11"/>
    <mergeCell ref="AU11:BI11"/>
    <mergeCell ref="BJ11:BP11"/>
    <mergeCell ref="BQ11:BW11"/>
    <mergeCell ref="Q10:V10"/>
    <mergeCell ref="W10:AA10"/>
    <mergeCell ref="AB10:AT10"/>
    <mergeCell ref="AU10:BI10"/>
    <mergeCell ref="BJ10:BP10"/>
    <mergeCell ref="BQ12:BW12"/>
    <mergeCell ref="D13:P13"/>
    <mergeCell ref="Q13:V13"/>
    <mergeCell ref="W13:AA13"/>
    <mergeCell ref="AB13:AT13"/>
    <mergeCell ref="AU13:BI13"/>
    <mergeCell ref="BJ13:BP13"/>
    <mergeCell ref="BQ13:BW13"/>
    <mergeCell ref="Q12:V12"/>
    <mergeCell ref="W12:AA12"/>
    <mergeCell ref="AB12:AT12"/>
    <mergeCell ref="AU12:BI12"/>
    <mergeCell ref="BJ12:BP12"/>
    <mergeCell ref="BQ14:BW14"/>
    <mergeCell ref="D15:P15"/>
    <mergeCell ref="Q15:V15"/>
    <mergeCell ref="W15:AA15"/>
    <mergeCell ref="AB15:AT15"/>
    <mergeCell ref="AU15:BI15"/>
    <mergeCell ref="BJ15:BP15"/>
    <mergeCell ref="BQ15:BW15"/>
    <mergeCell ref="Q14:V14"/>
    <mergeCell ref="W14:AA14"/>
    <mergeCell ref="AB14:AT14"/>
    <mergeCell ref="AU14:BI14"/>
    <mergeCell ref="BJ14:BP14"/>
    <mergeCell ref="BQ16:BW16"/>
    <mergeCell ref="D17:P17"/>
    <mergeCell ref="Q17:V17"/>
    <mergeCell ref="W17:AA17"/>
    <mergeCell ref="AB17:AT17"/>
    <mergeCell ref="AU17:BI17"/>
    <mergeCell ref="BJ17:BP17"/>
    <mergeCell ref="BQ17:BW17"/>
    <mergeCell ref="Q16:V16"/>
    <mergeCell ref="W16:AA16"/>
    <mergeCell ref="AB16:AT16"/>
    <mergeCell ref="AU16:BI16"/>
    <mergeCell ref="BJ16:BP16"/>
    <mergeCell ref="BQ18:BW18"/>
    <mergeCell ref="D19:P19"/>
    <mergeCell ref="Q19:V19"/>
    <mergeCell ref="W19:AA19"/>
    <mergeCell ref="AB19:AT19"/>
    <mergeCell ref="AU19:BI19"/>
    <mergeCell ref="BJ19:BP19"/>
    <mergeCell ref="BQ19:BW19"/>
    <mergeCell ref="Q18:V18"/>
    <mergeCell ref="W18:AA18"/>
    <mergeCell ref="AB18:AT18"/>
    <mergeCell ref="AU18:BI18"/>
    <mergeCell ref="BJ18:BP18"/>
    <mergeCell ref="BQ20:BW20"/>
    <mergeCell ref="D21:P21"/>
    <mergeCell ref="Q21:V21"/>
    <mergeCell ref="W21:AA21"/>
    <mergeCell ref="AB21:AT21"/>
    <mergeCell ref="AU21:BI21"/>
    <mergeCell ref="BJ21:BP21"/>
    <mergeCell ref="BQ21:BW21"/>
    <mergeCell ref="Q20:V20"/>
    <mergeCell ref="W20:AA20"/>
    <mergeCell ref="AB20:AT20"/>
    <mergeCell ref="AU20:BI20"/>
    <mergeCell ref="BJ20:BP20"/>
    <mergeCell ref="BQ22:BW22"/>
    <mergeCell ref="D23:P23"/>
    <mergeCell ref="Q23:V23"/>
    <mergeCell ref="W23:AA23"/>
    <mergeCell ref="AB23:AT23"/>
    <mergeCell ref="AU23:BI23"/>
    <mergeCell ref="BJ23:BP23"/>
    <mergeCell ref="BQ23:BW23"/>
    <mergeCell ref="Q22:V22"/>
    <mergeCell ref="W22:AA22"/>
    <mergeCell ref="AB22:AT22"/>
    <mergeCell ref="AU22:BI22"/>
    <mergeCell ref="BJ22:BP22"/>
    <mergeCell ref="BQ24:BW24"/>
    <mergeCell ref="D25:P25"/>
    <mergeCell ref="Q25:V25"/>
    <mergeCell ref="W25:AA25"/>
    <mergeCell ref="AB25:AT25"/>
    <mergeCell ref="AU25:BI25"/>
    <mergeCell ref="BJ25:BP25"/>
    <mergeCell ref="BQ25:BW25"/>
    <mergeCell ref="Q24:V24"/>
    <mergeCell ref="W24:AA24"/>
    <mergeCell ref="AB24:AT24"/>
    <mergeCell ref="AU24:BI24"/>
    <mergeCell ref="BJ24:BP24"/>
    <mergeCell ref="BJ26:BP26"/>
    <mergeCell ref="BQ26:BW26"/>
    <mergeCell ref="D27:P27"/>
    <mergeCell ref="Q27:V27"/>
    <mergeCell ref="W27:AA27"/>
    <mergeCell ref="AB27:AT27"/>
    <mergeCell ref="AU27:BI27"/>
    <mergeCell ref="BJ27:BP27"/>
    <mergeCell ref="BQ27:BW27"/>
    <mergeCell ref="D26:P26"/>
    <mergeCell ref="Q26:V26"/>
    <mergeCell ref="W26:AA26"/>
    <mergeCell ref="AB26:AT26"/>
    <mergeCell ref="AU26:BI26"/>
    <mergeCell ref="BJ28:BP28"/>
    <mergeCell ref="BQ28:BW28"/>
    <mergeCell ref="D29:P29"/>
    <mergeCell ref="Q29:V29"/>
    <mergeCell ref="W29:AA29"/>
    <mergeCell ref="AB29:AT29"/>
    <mergeCell ref="AU29:BI29"/>
    <mergeCell ref="BJ29:BP29"/>
    <mergeCell ref="BQ29:BW29"/>
    <mergeCell ref="D28:P28"/>
    <mergeCell ref="Q28:V28"/>
    <mergeCell ref="W28:AA28"/>
    <mergeCell ref="AB28:AT28"/>
    <mergeCell ref="AU28:BI28"/>
    <mergeCell ref="BJ30:BP30"/>
    <mergeCell ref="BQ30:BW30"/>
    <mergeCell ref="D31:P31"/>
    <mergeCell ref="Q31:V31"/>
    <mergeCell ref="W31:AA31"/>
    <mergeCell ref="AB31:AT31"/>
    <mergeCell ref="AU31:BI31"/>
    <mergeCell ref="BJ31:BP31"/>
    <mergeCell ref="BQ31:BW31"/>
    <mergeCell ref="D30:P30"/>
    <mergeCell ref="Q30:V30"/>
    <mergeCell ref="W30:AA30"/>
    <mergeCell ref="AB30:AT30"/>
    <mergeCell ref="AU30:BI30"/>
    <mergeCell ref="BJ34:BP34"/>
    <mergeCell ref="BQ34:BW34"/>
    <mergeCell ref="D34:P34"/>
    <mergeCell ref="Q34:V34"/>
    <mergeCell ref="W34:AA34"/>
    <mergeCell ref="AB34:AT34"/>
    <mergeCell ref="AU34:BI34"/>
    <mergeCell ref="BJ32:BP32"/>
    <mergeCell ref="BQ32:BW32"/>
    <mergeCell ref="D33:P33"/>
    <mergeCell ref="Q33:V33"/>
    <mergeCell ref="W33:AA33"/>
    <mergeCell ref="AB33:AT33"/>
    <mergeCell ref="AU33:BI33"/>
    <mergeCell ref="BJ33:BP33"/>
    <mergeCell ref="BQ33:BW33"/>
    <mergeCell ref="D32:P32"/>
    <mergeCell ref="Q32:V32"/>
    <mergeCell ref="W32:AA32"/>
    <mergeCell ref="AB32:AT32"/>
    <mergeCell ref="AU32:BI32"/>
  </mergeCells>
  <phoneticPr fontId="2"/>
  <conditionalFormatting sqref="D5:P5">
    <cfRule type="cellIs" dxfId="0" priority="1" operator="equal">
      <formula>0</formula>
    </cfRule>
  </conditionalFormatting>
  <pageMargins left="0.39370078740157483" right="0.31496062992125984" top="0.62992125984251968" bottom="0.51181102362204722" header="0.51181102362204722" footer="0.35433070866141736"/>
  <pageSetup paperSize="9" scale="94" orientation="landscape" horizontalDpi="4294967292" verticalDpi="4294967292"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8</vt:i4>
      </vt:variant>
    </vt:vector>
  </HeadingPairs>
  <TitlesOfParts>
    <vt:vector size="14" baseType="lpstr">
      <vt:lpstr>入力の方法</vt:lpstr>
      <vt:lpstr>様式5</vt:lpstr>
      <vt:lpstr>様式6</vt:lpstr>
      <vt:lpstr>様式7</vt:lpstr>
      <vt:lpstr>様式8</vt:lpstr>
      <vt:lpstr>様式9</vt:lpstr>
      <vt:lpstr>入力の方法!Print_Area</vt:lpstr>
      <vt:lpstr>様式5!Print_Area</vt:lpstr>
      <vt:lpstr>様式6!Print_Area</vt:lpstr>
      <vt:lpstr>様式7!Print_Area</vt:lpstr>
      <vt:lpstr>様式8!Print_Area</vt:lpstr>
      <vt:lpstr>様式9!Print_Area</vt:lpstr>
      <vt:lpstr>様式5!Print_Titles</vt:lpstr>
      <vt:lpstr>様式7!Print_Titles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番匠　徹</dc:creator>
  <cp:lastModifiedBy>TORU BANSHO</cp:lastModifiedBy>
  <cp:lastPrinted>2021-06-29T04:20:56Z</cp:lastPrinted>
  <dcterms:created xsi:type="dcterms:W3CDTF">2002-05-11T15:07:48Z</dcterms:created>
  <dcterms:modified xsi:type="dcterms:W3CDTF">2021-06-30T16:04:25Z</dcterms:modified>
</cp:coreProperties>
</file>